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32" yWindow="588" windowWidth="22716" windowHeight="8676"/>
  </bookViews>
  <sheets>
    <sheet name="Информ системы и прогр ОЗО" sheetId="1" r:id="rId1"/>
    <sheet name="График" sheetId="2" r:id="rId2"/>
  </sheets>
  <calcPr calcId="145621" refMode="R1C1"/>
</workbook>
</file>

<file path=xl/calcChain.xml><?xml version="1.0" encoding="utf-8"?>
<calcChain xmlns="http://schemas.openxmlformats.org/spreadsheetml/2006/main">
  <c r="F89" i="1" l="1"/>
  <c r="F39" i="1"/>
  <c r="F57" i="1"/>
  <c r="F65" i="1"/>
  <c r="F72" i="1"/>
  <c r="F78" i="1"/>
  <c r="F56" i="1" l="1"/>
  <c r="F34" i="1"/>
  <c r="F28" i="1"/>
  <c r="F10" i="1"/>
  <c r="S78" i="1"/>
  <c r="M78" i="1"/>
  <c r="L78" i="1"/>
  <c r="Q90" i="1"/>
  <c r="P90" i="1"/>
  <c r="U78" i="1"/>
  <c r="N90" i="1"/>
  <c r="O90" i="1"/>
  <c r="K90" i="1"/>
  <c r="H70" i="1"/>
  <c r="H79" i="1" l="1"/>
  <c r="G79" i="1" s="1"/>
  <c r="G78" i="1" s="1"/>
  <c r="T78" i="1"/>
  <c r="R78" i="1"/>
  <c r="Q78" i="1"/>
  <c r="P78" i="1"/>
  <c r="O78" i="1"/>
  <c r="N78" i="1"/>
  <c r="K78" i="1"/>
  <c r="J78" i="1"/>
  <c r="I78" i="1"/>
  <c r="H78" i="1"/>
  <c r="H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U57" i="1"/>
  <c r="T57" i="1"/>
  <c r="S57" i="1"/>
  <c r="R57" i="1"/>
  <c r="Q57" i="1"/>
  <c r="Q56" i="1" s="1"/>
  <c r="P57" i="1"/>
  <c r="O57" i="1"/>
  <c r="N57" i="1"/>
  <c r="M57" i="1"/>
  <c r="M56" i="1" s="1"/>
  <c r="L57" i="1"/>
  <c r="K57" i="1"/>
  <c r="J57" i="1"/>
  <c r="I57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M10" i="1"/>
  <c r="L10" i="1"/>
  <c r="K10" i="1"/>
  <c r="J10" i="1"/>
  <c r="I10" i="1"/>
  <c r="I56" i="1" l="1"/>
  <c r="I38" i="1" s="1"/>
  <c r="U56" i="1"/>
  <c r="P56" i="1"/>
  <c r="Q38" i="1"/>
  <c r="Q89" i="1" s="1"/>
  <c r="G65" i="1"/>
  <c r="M38" i="1"/>
  <c r="N56" i="1"/>
  <c r="N38" i="1" s="1"/>
  <c r="N89" i="1" s="1"/>
  <c r="H57" i="1"/>
  <c r="G57" i="1"/>
  <c r="G28" i="1"/>
  <c r="J56" i="1"/>
  <c r="J38" i="1" s="1"/>
  <c r="R56" i="1"/>
  <c r="L56" i="1"/>
  <c r="L38" i="1" s="1"/>
  <c r="T56" i="1"/>
  <c r="K56" i="1"/>
  <c r="K38" i="1" s="1"/>
  <c r="K89" i="1" s="1"/>
  <c r="O56" i="1"/>
  <c r="O38" i="1" s="1"/>
  <c r="O89" i="1" s="1"/>
  <c r="S56" i="1"/>
  <c r="P38" i="1"/>
  <c r="P89" i="1" s="1"/>
  <c r="F38" i="1"/>
  <c r="F90" i="1" s="1"/>
  <c r="H34" i="1"/>
  <c r="H65" i="1"/>
  <c r="G72" i="1"/>
  <c r="G10" i="1"/>
  <c r="G39" i="1"/>
  <c r="H10" i="1"/>
  <c r="H28" i="1"/>
  <c r="G34" i="1"/>
  <c r="H39" i="1"/>
  <c r="R38" i="1" l="1"/>
  <c r="R89" i="1" s="1"/>
  <c r="R90" i="1"/>
  <c r="J89" i="1"/>
  <c r="J90" i="1"/>
  <c r="I89" i="1"/>
  <c r="I90" i="1"/>
  <c r="U38" i="1"/>
  <c r="U89" i="1" s="1"/>
  <c r="U90" i="1"/>
  <c r="T38" i="1"/>
  <c r="T89" i="1" s="1"/>
  <c r="S38" i="1"/>
  <c r="S89" i="1" s="1"/>
  <c r="S90" i="1"/>
  <c r="M89" i="1"/>
  <c r="M90" i="1"/>
  <c r="L89" i="1"/>
  <c r="L90" i="1"/>
  <c r="G56" i="1"/>
  <c r="G38" i="1" s="1"/>
  <c r="N10" i="1"/>
  <c r="Q10" i="1"/>
  <c r="H56" i="1"/>
  <c r="H38" i="1" s="1"/>
  <c r="O10" i="1"/>
  <c r="P10" i="1"/>
  <c r="R10" i="1"/>
  <c r="U10" i="1"/>
  <c r="H89" i="1" l="1"/>
  <c r="H90" i="1"/>
  <c r="T90" i="1"/>
  <c r="T10" i="1"/>
  <c r="S10" i="1"/>
</calcChain>
</file>

<file path=xl/sharedStrings.xml><?xml version="1.0" encoding="utf-8"?>
<sst xmlns="http://schemas.openxmlformats.org/spreadsheetml/2006/main" count="378" uniqueCount="255">
  <si>
    <t>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</si>
  <si>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</si>
  <si>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</si>
  <si>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Учебная нагрузка обучающихся (час.)</t>
  </si>
  <si>
    <t>Распределение обязательной нагрузки по курсам и семестрам (час. в семестр)</t>
  </si>
  <si>
    <t>Макс.учебная нагрузка студента, ч</t>
  </si>
  <si>
    <t>Самост.учебная нагрузкастудента,ч</t>
  </si>
  <si>
    <t>Обязательная аудитория</t>
  </si>
  <si>
    <t>всего занятий</t>
  </si>
  <si>
    <t>в том числе</t>
  </si>
  <si>
    <t>I семестр  (16 недель)</t>
  </si>
  <si>
    <t>II семестр (23 недель)</t>
  </si>
  <si>
    <t>III семестр  (16 недель)</t>
  </si>
  <si>
    <t>IV семестр  (23 недель)</t>
  </si>
  <si>
    <t>V семестр  (16 недели)</t>
  </si>
  <si>
    <t>VI семестр  (16 недель)</t>
  </si>
  <si>
    <t>VII семестр  (16 недели)</t>
  </si>
  <si>
    <t>VIII семестр  (16 недель)</t>
  </si>
  <si>
    <t>IX семестр  (16 недели)</t>
  </si>
  <si>
    <t>X семестр  (0 недель)</t>
  </si>
  <si>
    <t>лекций</t>
  </si>
  <si>
    <t>лаб. и практич. занятий, вкл. 
семинары</t>
  </si>
  <si>
    <t>курсовых работ</t>
  </si>
  <si>
    <t> ОУД.00</t>
  </si>
  <si>
    <t> Общеобразовательные дисциплины</t>
  </si>
  <si>
    <t>Зачет</t>
  </si>
  <si>
    <t>Русский язык</t>
  </si>
  <si>
    <t>Литература</t>
  </si>
  <si>
    <t>Родная литература (ингушская)</t>
  </si>
  <si>
    <t>Иностранный язык</t>
  </si>
  <si>
    <t>История</t>
  </si>
  <si>
    <t>Физическая культура</t>
  </si>
  <si>
    <t>Астрономия</t>
  </si>
  <si>
    <t>Информатика</t>
  </si>
  <si>
    <t>Физика</t>
  </si>
  <si>
    <t>Химия</t>
  </si>
  <si>
    <t>Биология</t>
  </si>
  <si>
    <t>География</t>
  </si>
  <si>
    <t>Экология</t>
  </si>
  <si>
    <t>Индивидуальный проект</t>
  </si>
  <si>
    <t>ОГСЭ.00</t>
  </si>
  <si>
    <t>Общий гуманитарный и социально-экономический цикл</t>
  </si>
  <si>
    <t>Основы философии</t>
  </si>
  <si>
    <t>Психология общения</t>
  </si>
  <si>
    <t>ЕН.00</t>
  </si>
  <si>
    <t>Математические и общие естественнонаучные дисциплины</t>
  </si>
  <si>
    <t>ЕН.03</t>
  </si>
  <si>
    <t>П.00</t>
  </si>
  <si>
    <t>Профессиональный цикл</t>
  </si>
  <si>
    <t>ОП.00</t>
  </si>
  <si>
    <t>Общепрофессиональные дисциплины</t>
  </si>
  <si>
    <t>ОП.01</t>
  </si>
  <si>
    <t>ОП.02</t>
  </si>
  <si>
    <t>ОП.03</t>
  </si>
  <si>
    <t>ОП.04</t>
  </si>
  <si>
    <t>ОП.05</t>
  </si>
  <si>
    <t>ОП.06</t>
  </si>
  <si>
    <t>ОП.08</t>
  </si>
  <si>
    <t>ОП.09</t>
  </si>
  <si>
    <t>ОП.10</t>
  </si>
  <si>
    <t/>
  </si>
  <si>
    <t>ОП.11</t>
  </si>
  <si>
    <t>ОП.12</t>
  </si>
  <si>
    <t>ПМ.00</t>
  </si>
  <si>
    <t>Профессиональные модули</t>
  </si>
  <si>
    <t>ПМ.01</t>
  </si>
  <si>
    <t>Разработка модулей программного обеспечения для компьютерных систем</t>
  </si>
  <si>
    <t>МДК.01.02</t>
  </si>
  <si>
    <t>МДК.01.03</t>
  </si>
  <si>
    <t>МДК.01.04</t>
  </si>
  <si>
    <t>Учебная практика</t>
  </si>
  <si>
    <t xml:space="preserve">Производственная практика (по профилю специальности) </t>
  </si>
  <si>
    <t>ПМ. 02</t>
  </si>
  <si>
    <t>Осуществление интеграции программных модулей</t>
  </si>
  <si>
    <t>МДК.02.01</t>
  </si>
  <si>
    <t>МДК.02.02</t>
  </si>
  <si>
    <t>МДК.02.03</t>
  </si>
  <si>
    <t>ПМ.03</t>
  </si>
  <si>
    <t>Сопровождение и обслуживание программного обеспечения компьютерных систем</t>
  </si>
  <si>
    <t>МДК.03.01</t>
  </si>
  <si>
    <t>МДК.03.02</t>
  </si>
  <si>
    <t>ПМ.04</t>
  </si>
  <si>
    <t>Разработка, администрирование и защита баз данных</t>
  </si>
  <si>
    <t>МДК.04.01</t>
  </si>
  <si>
    <t xml:space="preserve">Технология разработки и защиты баз данных </t>
  </si>
  <si>
    <t>УП.04</t>
  </si>
  <si>
    <t>ПП.04</t>
  </si>
  <si>
    <t>ППССЗ</t>
  </si>
  <si>
    <t>ВСЕГО</t>
  </si>
  <si>
    <t>ПДП.00</t>
  </si>
  <si>
    <t>Производственная практика (преддипломная)</t>
  </si>
  <si>
    <t>4 нед.</t>
  </si>
  <si>
    <t>ГИА.00</t>
  </si>
  <si>
    <t>Государственная (итоговая) аттестация</t>
  </si>
  <si>
    <t>6 нед.</t>
  </si>
  <si>
    <t>ГИА.01</t>
  </si>
  <si>
    <t>Подготовка выпускной квалификационной работы</t>
  </si>
  <si>
    <t>ГИА.02</t>
  </si>
  <si>
    <t>Защита выпускной квалификационной работы</t>
  </si>
  <si>
    <t>2 нед.</t>
  </si>
  <si>
    <r>
      <rPr>
        <b/>
        <sz val="10"/>
        <rFont val="Times New Roman"/>
      </rPr>
      <t>Консультации</t>
    </r>
    <r>
      <rPr>
        <sz val="10"/>
        <rFont val="Times New Roman"/>
      </rPr>
      <t xml:space="preserve"> на учебную группу по 4 часа на студента</t>
    </r>
    <r>
      <rPr>
        <sz val="11"/>
        <rFont val="Calibri"/>
      </rPr>
      <t xml:space="preserve">
</t>
    </r>
    <r>
      <rPr>
        <sz val="11"/>
        <rFont val="Calibri"/>
      </rPr>
      <t xml:space="preserve">
</t>
    </r>
    <r>
      <rPr>
        <b/>
        <sz val="10"/>
        <rFont val="Times New Roman"/>
      </rPr>
      <t>Итоговая (государственная) аттестация:</t>
    </r>
    <r>
      <rPr>
        <sz val="11"/>
        <rFont val="Calibri"/>
      </rPr>
      <t xml:space="preserve">
</t>
    </r>
    <r>
      <rPr>
        <b/>
        <sz val="10"/>
        <rFont val="Times New Roman"/>
      </rPr>
      <t>1. Программа базовой подготовки</t>
    </r>
    <r>
      <rPr>
        <sz val="11"/>
        <rFont val="Calibri"/>
      </rPr>
      <t xml:space="preserve">
</t>
    </r>
    <r>
      <rPr>
        <sz val="10"/>
        <rFont val="Times New Roman"/>
      </rPr>
      <t>1.1. Выпускная квалификационная работа</t>
    </r>
    <r>
      <rPr>
        <sz val="11"/>
        <rFont val="Calibri"/>
      </rPr>
      <t xml:space="preserve">
</t>
    </r>
    <r>
      <rPr>
        <sz val="10"/>
        <rFont val="Times New Roman"/>
      </rPr>
      <t>1.1.1. Подготовка выпускной квалификационной работы с 25.05 по21.06 (всего 4 нед.)</t>
    </r>
    <r>
      <rPr>
        <sz val="11"/>
        <rFont val="Calibri"/>
      </rPr>
      <t xml:space="preserve">
</t>
    </r>
    <r>
      <rPr>
        <sz val="10"/>
        <rFont val="Times New Roman"/>
      </rPr>
      <t>1.1.2. Защита выпускной квалификационной работы с 22.06 по 05.07 (всего 2 нед.)</t>
    </r>
  </si>
  <si>
    <t>Всего</t>
  </si>
  <si>
    <t>Дисциплин и МДК</t>
  </si>
  <si>
    <t>учебной практики</t>
  </si>
  <si>
    <t>производст. практики/преддипл. практика</t>
  </si>
  <si>
    <t>Экзаменов</t>
  </si>
  <si>
    <t>Диф. Зачетов</t>
  </si>
  <si>
    <t>Зачетов</t>
  </si>
  <si>
    <t>График учебного процесса
Специальности 40.02.03 – Право и судебное администрирование</t>
  </si>
  <si>
    <t>Курсы</t>
  </si>
  <si>
    <t>сентябрь</t>
  </si>
  <si>
    <t xml:space="preserve">29.09 - 5.10 </t>
  </si>
  <si>
    <t>октябрь</t>
  </si>
  <si>
    <t>27.10 - 2.11</t>
  </si>
  <si>
    <t>ноябрь</t>
  </si>
  <si>
    <t>декабрь</t>
  </si>
  <si>
    <t xml:space="preserve"> 29.12 - 4.01</t>
  </si>
  <si>
    <t>январь</t>
  </si>
  <si>
    <t>26.01 - 1.02</t>
  </si>
  <si>
    <t>февраль</t>
  </si>
  <si>
    <t xml:space="preserve"> 23.02 - 1.03</t>
  </si>
  <si>
    <t>март</t>
  </si>
  <si>
    <t xml:space="preserve"> 30.03 - 5.04</t>
  </si>
  <si>
    <t>апрель</t>
  </si>
  <si>
    <t>27.04 - 3.05</t>
  </si>
  <si>
    <t>май</t>
  </si>
  <si>
    <t>июнь</t>
  </si>
  <si>
    <t xml:space="preserve"> 29.06 - 5.07</t>
  </si>
  <si>
    <t>июль</t>
  </si>
  <si>
    <t xml:space="preserve"> 27.07 - 2.08</t>
  </si>
  <si>
    <t>август</t>
  </si>
  <si>
    <t xml:space="preserve"> 1-7</t>
  </si>
  <si>
    <t xml:space="preserve"> 8-14</t>
  </si>
  <si>
    <t xml:space="preserve"> 15-21</t>
  </si>
  <si>
    <t>22-28</t>
  </si>
  <si>
    <t xml:space="preserve"> 6-12</t>
  </si>
  <si>
    <t xml:space="preserve"> 13-19</t>
  </si>
  <si>
    <t xml:space="preserve"> 20-26</t>
  </si>
  <si>
    <t xml:space="preserve"> 3-9</t>
  </si>
  <si>
    <t xml:space="preserve"> 10-16</t>
  </si>
  <si>
    <t xml:space="preserve"> 17-23</t>
  </si>
  <si>
    <t xml:space="preserve"> 24-30</t>
  </si>
  <si>
    <t xml:space="preserve"> 22-28</t>
  </si>
  <si>
    <t xml:space="preserve"> 5-11</t>
  </si>
  <si>
    <t xml:space="preserve"> 12-18</t>
  </si>
  <si>
    <t xml:space="preserve"> 19-25</t>
  </si>
  <si>
    <t xml:space="preserve"> 2-8</t>
  </si>
  <si>
    <t xml:space="preserve"> 9-15</t>
  </si>
  <si>
    <t xml:space="preserve"> 16-22</t>
  </si>
  <si>
    <t xml:space="preserve"> 23-29</t>
  </si>
  <si>
    <t xml:space="preserve"> 4-10</t>
  </si>
  <si>
    <t xml:space="preserve"> 11-17</t>
  </si>
  <si>
    <t xml:space="preserve"> 18-24</t>
  </si>
  <si>
    <t xml:space="preserve"> 25-31</t>
  </si>
  <si>
    <t xml:space="preserve"> 6-12 </t>
  </si>
  <si>
    <t>13-19</t>
  </si>
  <si>
    <t xml:space="preserve"> 24-31</t>
  </si>
  <si>
    <t>: :</t>
  </si>
  <si>
    <t>К</t>
  </si>
  <si>
    <t>О</t>
  </si>
  <si>
    <t>Х</t>
  </si>
  <si>
    <t>П</t>
  </si>
  <si>
    <t>И</t>
  </si>
  <si>
    <t>*</t>
  </si>
  <si>
    <t>Промежуточная аттестация</t>
  </si>
  <si>
    <t>Каникулы</t>
  </si>
  <si>
    <t>Производственная практика (по профилю специальности)</t>
  </si>
  <si>
    <t xml:space="preserve">Государственная итоговая аттестация (Подготовка выпускной квалификационной работы) </t>
  </si>
  <si>
    <t>Теоретическое обучение</t>
  </si>
  <si>
    <t>Экз</t>
  </si>
  <si>
    <t>Д/з</t>
  </si>
  <si>
    <t>ОД.01</t>
  </si>
  <si>
    <t>ОД.02</t>
  </si>
  <si>
    <t>ОД.03</t>
  </si>
  <si>
    <t>Математика</t>
  </si>
  <si>
    <t>ОД.04</t>
  </si>
  <si>
    <t> ОД.05</t>
  </si>
  <si>
    <t> ОД.06</t>
  </si>
  <si>
    <t>ОД.07</t>
  </si>
  <si>
    <t>ОД.08</t>
  </si>
  <si>
    <t>ОД.09</t>
  </si>
  <si>
    <t>Обществознание</t>
  </si>
  <si>
    <t>ОД.10</t>
  </si>
  <si>
    <t>ОД.11</t>
  </si>
  <si>
    <t>ОД.12</t>
  </si>
  <si>
    <t>Основы безопасности и защиты Родины</t>
  </si>
  <si>
    <t>ОД.13</t>
  </si>
  <si>
    <t>ОД.14</t>
  </si>
  <si>
    <t>ОД.15</t>
  </si>
  <si>
    <t>ОД.16</t>
  </si>
  <si>
    <t>ИП.01</t>
  </si>
  <si>
    <t>СГ.01</t>
  </si>
  <si>
    <t>СГ.02</t>
  </si>
  <si>
    <t>СГ.03</t>
  </si>
  <si>
    <t>Иностранный язык в профессиональной деятельности</t>
  </si>
  <si>
    <t>СГ.04</t>
  </si>
  <si>
    <t>СГ.05</t>
  </si>
  <si>
    <t xml:space="preserve"> ЕН.01</t>
  </si>
  <si>
    <t>Элементы  высшей  математики</t>
  </si>
  <si>
    <t>ЕН.02</t>
  </si>
  <si>
    <t>Дискретная  математика с элементами математической  логики</t>
  </si>
  <si>
    <t>Теория вероятностей и математическая  статистика</t>
  </si>
  <si>
    <t>Численные  методы в программировании</t>
  </si>
  <si>
    <t>Операционные  системы и среды</t>
  </si>
  <si>
    <t>Архитектура  компьютерных  систем</t>
  </si>
  <si>
    <t>Стандартизация, сертификация и техническое документоведение</t>
  </si>
  <si>
    <t>Информационные  технологии</t>
  </si>
  <si>
    <t>Основы алгоритмизации и програмирования</t>
  </si>
  <si>
    <t>ОП.07</t>
  </si>
  <si>
    <t>Экономика  отрасли</t>
  </si>
  <si>
    <t>Правовое обеспечение профессиональной деятельности</t>
  </si>
  <si>
    <t>Теория  алгоритмов</t>
  </si>
  <si>
    <t>Безопасность  жизнедеятельности</t>
  </si>
  <si>
    <t>Менеджмент в профессиональной  деятельности</t>
  </si>
  <si>
    <t>Информайционное  обеспечение бюджетного  процесса</t>
  </si>
  <si>
    <t>ОП.13</t>
  </si>
  <si>
    <t>Основы  проектирования  баз  данных</t>
  </si>
  <si>
    <t>ОП.14</t>
  </si>
  <si>
    <t>Компьютерные  сети</t>
  </si>
  <si>
    <t>ОП.15.</t>
  </si>
  <si>
    <t>Компьютерная графика</t>
  </si>
  <si>
    <t>ОП.16</t>
  </si>
  <si>
    <t>Программные  решения для  бизнеса</t>
  </si>
  <si>
    <t>МДК. 01.01</t>
  </si>
  <si>
    <t>Системное  программирование</t>
  </si>
  <si>
    <t>Поддержка и тестирование програмных модулей</t>
  </si>
  <si>
    <t>Разработка мобильных  приложений</t>
  </si>
  <si>
    <t>Разработка программных модулей</t>
  </si>
  <si>
    <t>УП.01.01</t>
  </si>
  <si>
    <t>ПП.01.01</t>
  </si>
  <si>
    <t>ПМ.01.Экв</t>
  </si>
  <si>
    <t>Экзамен по модулю</t>
  </si>
  <si>
    <t>Инструментальные  средства разработки  программного  обеспечения</t>
  </si>
  <si>
    <t>Технология разработки  программного  обеспечения</t>
  </si>
  <si>
    <t>Математическое  моделирование</t>
  </si>
  <si>
    <t>УП.02.01</t>
  </si>
  <si>
    <t>ПП.02.01</t>
  </si>
  <si>
    <t>Производственная  практика (по профилю  специальности)</t>
  </si>
  <si>
    <t>ПМ.02 Экв</t>
  </si>
  <si>
    <t>Внедрение и поддержка компьютерных  систем</t>
  </si>
  <si>
    <t>Обееспечение качества функционирования компьютерных систем</t>
  </si>
  <si>
    <t>УП. 03.01</t>
  </si>
  <si>
    <t>Учебная  практика</t>
  </si>
  <si>
    <t>ПП.03.01</t>
  </si>
  <si>
    <t>Производственная практика (по профилю  специальности)</t>
  </si>
  <si>
    <t>ПМ.03. Экв</t>
  </si>
  <si>
    <t>ПМ.04.Экв</t>
  </si>
  <si>
    <t>ПДП. 00</t>
  </si>
  <si>
    <t>6 нед</t>
  </si>
  <si>
    <t xml:space="preserve">Подготовка к демонстрационному экзамену  </t>
  </si>
  <si>
    <t xml:space="preserve">Проведение демонстрационного экзамена   </t>
  </si>
  <si>
    <t>ГИА.03</t>
  </si>
  <si>
    <t>Подготовка и защита дипломного проекта (работы)</t>
  </si>
  <si>
    <t>ГИА.04</t>
  </si>
  <si>
    <t>Защита дипломного  проекта (работы)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</si>
</sst>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name val="Calibri"/>
    </font>
    <font>
      <sz val="10"/>
      <name val="Arial"/>
    </font>
    <font>
      <sz val="9"/>
      <name val="Times New Roman"/>
    </font>
    <font>
      <sz val="10"/>
      <name val="Times New Roman"/>
    </font>
    <font>
      <b/>
      <i/>
      <sz val="9"/>
      <name val="Times New Roman"/>
    </font>
    <font>
      <b/>
      <sz val="9"/>
      <name val="Times New Roman"/>
    </font>
    <font>
      <b/>
      <sz val="10"/>
      <name val="Times New Roman"/>
    </font>
    <font>
      <b/>
      <i/>
      <sz val="10"/>
      <name val="Times New Roman"/>
    </font>
    <font>
      <sz val="8"/>
      <color rgb="FF000000"/>
      <name val="Tahoma"/>
    </font>
    <font>
      <sz val="9"/>
      <name val="Arial"/>
    </font>
    <font>
      <b/>
      <i/>
      <sz val="11"/>
      <name val="Times New Roman"/>
    </font>
    <font>
      <b/>
      <sz val="11"/>
      <name val="Times New Roman"/>
    </font>
    <font>
      <sz val="7"/>
      <name val="Arial"/>
    </font>
    <font>
      <b/>
      <sz val="10"/>
      <name val="Arial"/>
    </font>
    <font>
      <sz val="10"/>
      <color theme="1"/>
      <name val="Times New Roman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name val="Arial"/>
      <family val="2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ahoma"/>
      <family val="2"/>
      <charset val="204"/>
    </font>
    <font>
      <sz val="1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C0C0C0"/>
      </patternFill>
    </fill>
    <fill>
      <patternFill patternType="solid">
        <fgColor theme="0" tint="-0.249977111117893"/>
        <bgColor indexed="65"/>
      </patternFill>
    </fill>
    <fill>
      <patternFill patternType="none"/>
    </fill>
    <fill>
      <patternFill patternType="solid">
        <fgColor theme="0" tint="-0.34998626667073579"/>
        <bgColor indexed="65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5574816125979"/>
        <bgColor indexed="65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42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4" fillId="0" borderId="0" xfId="0" applyNumberFormat="1" applyFont="1" applyAlignment="1">
      <alignment horizontal="center" vertical="center"/>
    </xf>
    <xf numFmtId="0" fontId="2" fillId="2" borderId="0" xfId="0" applyNumberFormat="1" applyFont="1" applyFill="1"/>
    <xf numFmtId="0" fontId="6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 vertical="top" wrapText="1"/>
    </xf>
    <xf numFmtId="0" fontId="5" fillId="0" borderId="13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top" wrapText="1"/>
    </xf>
    <xf numFmtId="0" fontId="5" fillId="0" borderId="0" xfId="0" applyNumberFormat="1" applyFont="1"/>
    <xf numFmtId="0" fontId="5" fillId="3" borderId="14" xfId="0" applyNumberFormat="1" applyFont="1" applyFill="1" applyBorder="1" applyAlignment="1">
      <alignment horizontal="center" vertical="center" wrapText="1"/>
    </xf>
    <xf numFmtId="0" fontId="6" fillId="3" borderId="15" xfId="0" applyNumberFormat="1" applyFont="1" applyFill="1" applyBorder="1" applyAlignment="1">
      <alignment vertical="center" wrapText="1"/>
    </xf>
    <xf numFmtId="0" fontId="5" fillId="3" borderId="15" xfId="0" applyNumberFormat="1" applyFont="1" applyFill="1" applyBorder="1" applyAlignment="1">
      <alignment horizontal="center" vertical="center" wrapText="1"/>
    </xf>
    <xf numFmtId="0" fontId="6" fillId="3" borderId="15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7" fillId="0" borderId="15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/>
    <xf numFmtId="0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wrapText="1"/>
    </xf>
    <xf numFmtId="0" fontId="4" fillId="0" borderId="15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5" fillId="4" borderId="14" xfId="0" applyNumberFormat="1" applyFont="1" applyFill="1" applyBorder="1" applyAlignment="1">
      <alignment horizontal="center" vertical="center" wrapText="1"/>
    </xf>
    <xf numFmtId="0" fontId="6" fillId="4" borderId="15" xfId="0" applyNumberFormat="1" applyFont="1" applyFill="1" applyBorder="1" applyAlignment="1">
      <alignment horizontal="left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0" fontId="5" fillId="4" borderId="15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/>
    <xf numFmtId="0" fontId="3" fillId="0" borderId="1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/>
    <xf numFmtId="0" fontId="3" fillId="0" borderId="18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6" fillId="4" borderId="19" xfId="0" applyNumberFormat="1" applyFont="1" applyFill="1" applyBorder="1" applyAlignment="1">
      <alignment horizontal="left" vertical="center" wrapText="1"/>
    </xf>
    <xf numFmtId="0" fontId="6" fillId="4" borderId="17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wrapText="1"/>
    </xf>
    <xf numFmtId="0" fontId="2" fillId="0" borderId="18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wrapText="1"/>
    </xf>
    <xf numFmtId="0" fontId="7" fillId="0" borderId="20" xfId="0" applyNumberFormat="1" applyFont="1" applyBorder="1" applyAlignment="1">
      <alignment horizontal="center" vertical="center" wrapText="1"/>
    </xf>
    <xf numFmtId="0" fontId="5" fillId="4" borderId="0" xfId="0" applyNumberFormat="1" applyFont="1" applyFill="1"/>
    <xf numFmtId="0" fontId="5" fillId="5" borderId="0" xfId="0" applyNumberFormat="1" applyFont="1" applyFill="1"/>
    <xf numFmtId="0" fontId="3" fillId="2" borderId="20" xfId="0" applyNumberFormat="1" applyFont="1" applyFill="1" applyBorder="1" applyAlignment="1">
      <alignment horizontal="left" vertical="center" wrapText="1"/>
    </xf>
    <xf numFmtId="0" fontId="7" fillId="2" borderId="20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/>
    <xf numFmtId="0" fontId="6" fillId="6" borderId="17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right" vertical="center" wrapText="1"/>
    </xf>
    <xf numFmtId="0" fontId="6" fillId="0" borderId="15" xfId="0" applyNumberFormat="1" applyFont="1" applyBorder="1" applyAlignment="1">
      <alignment horizontal="right"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vertical="center"/>
    </xf>
    <xf numFmtId="0" fontId="6" fillId="0" borderId="18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2" fillId="7" borderId="0" xfId="0" applyNumberFormat="1" applyFont="1" applyFill="1" applyAlignment="1">
      <alignment horizontal="center" vertical="top" wrapText="1"/>
    </xf>
    <xf numFmtId="0" fontId="3" fillId="7" borderId="0" xfId="0" applyNumberFormat="1" applyFont="1" applyFill="1" applyAlignment="1">
      <alignment vertical="top" wrapText="1"/>
    </xf>
    <xf numFmtId="0" fontId="4" fillId="7" borderId="0" xfId="0" applyNumberFormat="1" applyFont="1" applyFill="1" applyAlignment="1">
      <alignment horizontal="center" vertical="center" wrapText="1"/>
    </xf>
    <xf numFmtId="0" fontId="2" fillId="7" borderId="0" xfId="0" applyNumberFormat="1" applyFont="1" applyFill="1" applyAlignment="1">
      <alignment vertical="top" wrapText="1"/>
    </xf>
    <xf numFmtId="0" fontId="2" fillId="0" borderId="0" xfId="0" applyNumberFormat="1" applyFont="1"/>
    <xf numFmtId="0" fontId="2" fillId="0" borderId="0" xfId="0" applyNumberFormat="1" applyFont="1" applyAlignment="1">
      <alignment horizontal="center" vertical="top" wrapText="1"/>
    </xf>
    <xf numFmtId="0" fontId="3" fillId="0" borderId="0" xfId="0" applyNumberFormat="1" applyFont="1" applyAlignment="1">
      <alignment vertical="top" wrapText="1"/>
    </xf>
    <xf numFmtId="0" fontId="4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vertical="top" wrapText="1"/>
    </xf>
    <xf numFmtId="0" fontId="6" fillId="0" borderId="0" xfId="0" applyNumberFormat="1" applyFont="1" applyAlignment="1">
      <alignment vertical="top" wrapText="1"/>
    </xf>
    <xf numFmtId="0" fontId="5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/>
    </xf>
    <xf numFmtId="0" fontId="6" fillId="7" borderId="0" xfId="0" applyNumberFormat="1" applyFont="1" applyFill="1" applyAlignment="1">
      <alignment vertical="top" wrapText="1"/>
    </xf>
    <xf numFmtId="0" fontId="5" fillId="7" borderId="0" xfId="0" applyNumberFormat="1" applyFont="1" applyFill="1" applyAlignment="1">
      <alignment vertical="top" wrapText="1"/>
    </xf>
    <xf numFmtId="0" fontId="3" fillId="0" borderId="0" xfId="0" applyNumberFormat="1" applyFont="1"/>
    <xf numFmtId="0" fontId="4" fillId="0" borderId="0" xfId="0" applyNumberFormat="1" applyFont="1" applyAlignment="1">
      <alignment horizontal="center" vertical="center"/>
    </xf>
    <xf numFmtId="0" fontId="12" fillId="0" borderId="0" xfId="0" applyNumberFormat="1" applyFont="1"/>
    <xf numFmtId="2" fontId="12" fillId="0" borderId="1" xfId="0" applyNumberFormat="1" applyFont="1" applyBorder="1" applyAlignment="1">
      <alignment textRotation="90"/>
    </xf>
    <xf numFmtId="1" fontId="12" fillId="0" borderId="14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20" xfId="0" applyNumberFormat="1" applyFont="1" applyBorder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26" xfId="0" applyNumberFormat="1" applyFont="1" applyBorder="1"/>
    <xf numFmtId="0" fontId="2" fillId="0" borderId="27" xfId="0" applyNumberFormat="1" applyFont="1" applyBorder="1"/>
    <xf numFmtId="0" fontId="5" fillId="8" borderId="28" xfId="0" applyNumberFormat="1" applyFont="1" applyFill="1" applyBorder="1"/>
    <xf numFmtId="0" fontId="3" fillId="2" borderId="1" xfId="0" applyNumberFormat="1" applyFont="1" applyFill="1" applyBorder="1" applyAlignment="1">
      <alignment horizontal="center" vertical="top" wrapText="1"/>
    </xf>
    <xf numFmtId="0" fontId="14" fillId="8" borderId="1" xfId="0" applyNumberFormat="1" applyFont="1" applyFill="1" applyBorder="1" applyAlignment="1">
      <alignment horizontal="left" vertical="top"/>
    </xf>
    <xf numFmtId="0" fontId="15" fillId="2" borderId="1" xfId="0" applyNumberFormat="1" applyFont="1" applyFill="1" applyBorder="1" applyAlignment="1">
      <alignment horizontal="center" vertical="top" wrapText="1"/>
    </xf>
    <xf numFmtId="0" fontId="16" fillId="8" borderId="1" xfId="0" applyNumberFormat="1" applyFont="1" applyFill="1" applyBorder="1" applyAlignment="1">
      <alignment horizontal="left" vertical="top"/>
    </xf>
    <xf numFmtId="0" fontId="14" fillId="8" borderId="1" xfId="0" applyNumberFormat="1" applyFont="1" applyFill="1" applyBorder="1" applyAlignment="1">
      <alignment horizontal="left" vertical="top" wrapText="1"/>
    </xf>
    <xf numFmtId="0" fontId="14" fillId="2" borderId="1" xfId="0" applyNumberFormat="1" applyFont="1" applyFill="1" applyBorder="1" applyAlignment="1">
      <alignment horizontal="left" vertical="top" wrapText="1"/>
    </xf>
    <xf numFmtId="0" fontId="3" fillId="2" borderId="15" xfId="0" applyNumberFormat="1" applyFont="1" applyFill="1" applyBorder="1" applyAlignment="1">
      <alignment horizontal="left" vertical="center" wrapText="1"/>
    </xf>
    <xf numFmtId="0" fontId="3" fillId="2" borderId="29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justify" vertical="center"/>
    </xf>
    <xf numFmtId="0" fontId="3" fillId="2" borderId="20" xfId="0" applyNumberFormat="1" applyFont="1" applyFill="1" applyBorder="1"/>
    <xf numFmtId="0" fontId="3" fillId="2" borderId="1" xfId="0" applyNumberFormat="1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horizontal="justify" vertical="top"/>
    </xf>
    <xf numFmtId="0" fontId="3" fillId="2" borderId="1" xfId="0" applyNumberFormat="1" applyFont="1" applyFill="1" applyBorder="1" applyAlignment="1">
      <alignment vertical="center" wrapText="1"/>
    </xf>
    <xf numFmtId="0" fontId="3" fillId="2" borderId="20" xfId="0" applyNumberFormat="1" applyFont="1" applyFill="1" applyBorder="1" applyAlignment="1">
      <alignment wrapText="1"/>
    </xf>
    <xf numFmtId="0" fontId="3" fillId="2" borderId="25" xfId="0" applyNumberFormat="1" applyFont="1" applyFill="1" applyBorder="1" applyAlignment="1">
      <alignment wrapText="1"/>
    </xf>
    <xf numFmtId="0" fontId="5" fillId="8" borderId="0" xfId="0" applyNumberFormat="1" applyFont="1" applyFill="1" applyBorder="1"/>
    <xf numFmtId="0" fontId="3" fillId="2" borderId="20" xfId="0" applyNumberFormat="1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horizontal="justify" vertical="top" wrapText="1"/>
    </xf>
    <xf numFmtId="0" fontId="17" fillId="2" borderId="18" xfId="0" applyNumberFormat="1" applyFont="1" applyFill="1" applyBorder="1" applyAlignment="1">
      <alignment horizontal="center" vertical="center" wrapText="1"/>
    </xf>
    <xf numFmtId="0" fontId="17" fillId="2" borderId="30" xfId="0" applyNumberFormat="1" applyFont="1" applyFill="1" applyBorder="1" applyAlignment="1">
      <alignment horizontal="center" vertical="center" wrapText="1"/>
    </xf>
    <xf numFmtId="0" fontId="17" fillId="2" borderId="18" xfId="0" applyNumberFormat="1" applyFont="1" applyFill="1" applyBorder="1" applyAlignment="1">
      <alignment horizontal="center" vertical="top" wrapText="1"/>
    </xf>
    <xf numFmtId="0" fontId="17" fillId="0" borderId="17" xfId="0" applyNumberFormat="1" applyFont="1" applyBorder="1" applyAlignment="1">
      <alignment horizontal="center" vertical="top" wrapText="1"/>
    </xf>
    <xf numFmtId="0" fontId="17" fillId="0" borderId="17" xfId="0" applyNumberFormat="1" applyFont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/>
    </xf>
    <xf numFmtId="0" fontId="15" fillId="0" borderId="18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vertical="top" wrapText="1"/>
    </xf>
    <xf numFmtId="0" fontId="15" fillId="0" borderId="1" xfId="0" applyNumberFormat="1" applyFont="1" applyBorder="1" applyAlignment="1">
      <alignment wrapText="1"/>
    </xf>
    <xf numFmtId="0" fontId="17" fillId="0" borderId="18" xfId="0" applyNumberFormat="1" applyFont="1" applyBorder="1" applyAlignment="1">
      <alignment horizontal="center" vertical="center" wrapText="1"/>
    </xf>
    <xf numFmtId="0" fontId="17" fillId="0" borderId="17" xfId="0" applyNumberFormat="1" applyFont="1" applyBorder="1" applyAlignment="1">
      <alignment horizontal="left" vertical="center" wrapText="1"/>
    </xf>
    <xf numFmtId="0" fontId="2" fillId="0" borderId="15" xfId="0" applyNumberFormat="1" applyFont="1" applyBorder="1"/>
    <xf numFmtId="0" fontId="15" fillId="2" borderId="1" xfId="0" applyNumberFormat="1" applyFont="1" applyFill="1" applyBorder="1" applyAlignment="1">
      <alignment horizontal="justify" vertical="top" wrapText="1"/>
    </xf>
    <xf numFmtId="0" fontId="15" fillId="2" borderId="20" xfId="0" applyNumberFormat="1" applyFont="1" applyFill="1" applyBorder="1" applyAlignment="1">
      <alignment horizontal="justify" vertical="top" wrapText="1"/>
    </xf>
    <xf numFmtId="0" fontId="17" fillId="2" borderId="17" xfId="0" applyNumberFormat="1" applyFont="1" applyFill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center" wrapText="1"/>
    </xf>
    <xf numFmtId="0" fontId="17" fillId="2" borderId="17" xfId="0" applyNumberFormat="1" applyFont="1" applyFill="1" applyBorder="1" applyAlignment="1">
      <alignment horizontal="center" vertical="center" wrapText="1"/>
    </xf>
    <xf numFmtId="0" fontId="17" fillId="2" borderId="14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15" fillId="2" borderId="6" xfId="0" applyNumberFormat="1" applyFont="1" applyFill="1" applyBorder="1" applyAlignment="1">
      <alignment horizontal="left" vertical="top" wrapText="1"/>
    </xf>
    <xf numFmtId="0" fontId="15" fillId="0" borderId="20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5" xfId="0" applyNumberFormat="1" applyFont="1" applyBorder="1" applyAlignment="1">
      <alignment horizontal="center" vertical="center" wrapText="1"/>
    </xf>
    <xf numFmtId="0" fontId="15" fillId="0" borderId="24" xfId="0" applyNumberFormat="1" applyFont="1" applyBorder="1" applyAlignment="1">
      <alignment horizontal="center" vertical="center" wrapText="1"/>
    </xf>
    <xf numFmtId="0" fontId="15" fillId="2" borderId="15" xfId="0" applyNumberFormat="1" applyFont="1" applyFill="1" applyBorder="1" applyAlignment="1">
      <alignment horizontal="center" vertical="center" wrapText="1"/>
    </xf>
    <xf numFmtId="0" fontId="15" fillId="2" borderId="25" xfId="0" applyNumberFormat="1" applyFont="1" applyFill="1" applyBorder="1" applyAlignment="1">
      <alignment horizontal="center" vertical="center" wrapText="1"/>
    </xf>
    <xf numFmtId="0" fontId="15" fillId="2" borderId="3" xfId="0" applyNumberFormat="1" applyFont="1" applyFill="1" applyBorder="1" applyAlignment="1">
      <alignment horizontal="left" vertical="top" wrapText="1"/>
    </xf>
    <xf numFmtId="0" fontId="15" fillId="2" borderId="1" xfId="0" applyNumberFormat="1" applyFont="1" applyFill="1" applyBorder="1" applyAlignment="1">
      <alignment horizontal="justify" vertical="center" wrapText="1"/>
    </xf>
    <xf numFmtId="0" fontId="17" fillId="2" borderId="15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5" fillId="0" borderId="15" xfId="0" applyNumberFormat="1" applyFont="1" applyBorder="1" applyAlignment="1">
      <alignment horizontal="center" vertical="top" wrapText="1"/>
    </xf>
    <xf numFmtId="0" fontId="15" fillId="0" borderId="24" xfId="0" applyNumberFormat="1" applyFont="1" applyBorder="1" applyAlignment="1">
      <alignment horizontal="center" vertical="top" wrapText="1"/>
    </xf>
    <xf numFmtId="0" fontId="5" fillId="3" borderId="19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top" wrapText="1"/>
    </xf>
    <xf numFmtId="0" fontId="2" fillId="0" borderId="25" xfId="0" applyNumberFormat="1" applyFont="1" applyBorder="1" applyAlignment="1">
      <alignment horizontal="center" vertical="center" wrapText="1"/>
    </xf>
    <xf numFmtId="0" fontId="2" fillId="9" borderId="13" xfId="0" applyNumberFormat="1" applyFont="1" applyFill="1" applyBorder="1" applyAlignment="1">
      <alignment horizontal="center" vertical="top" wrapText="1"/>
    </xf>
    <xf numFmtId="0" fontId="2" fillId="9" borderId="1" xfId="0" applyNumberFormat="1" applyFont="1" applyFill="1" applyBorder="1" applyAlignment="1">
      <alignment horizontal="center" vertical="top" wrapText="1"/>
    </xf>
    <xf numFmtId="0" fontId="2" fillId="10" borderId="13" xfId="0" applyNumberFormat="1" applyFont="1" applyFill="1" applyBorder="1" applyAlignment="1">
      <alignment horizontal="center" vertical="top" wrapText="1"/>
    </xf>
    <xf numFmtId="0" fontId="2" fillId="10" borderId="1" xfId="0" applyNumberFormat="1" applyFont="1" applyFill="1" applyBorder="1" applyAlignment="1">
      <alignment horizontal="center" vertical="top" wrapText="1"/>
    </xf>
    <xf numFmtId="0" fontId="15" fillId="10" borderId="25" xfId="0" applyNumberFormat="1" applyFont="1" applyFill="1" applyBorder="1" applyAlignment="1">
      <alignment horizontal="center" vertical="top" wrapText="1"/>
    </xf>
    <xf numFmtId="0" fontId="15" fillId="10" borderId="15" xfId="0" applyNumberFormat="1" applyFont="1" applyFill="1" applyBorder="1" applyAlignment="1">
      <alignment horizontal="center" vertical="top" wrapText="1"/>
    </xf>
    <xf numFmtId="0" fontId="15" fillId="10" borderId="25" xfId="0" applyNumberFormat="1" applyFont="1" applyFill="1" applyBorder="1" applyAlignment="1">
      <alignment horizontal="center" vertical="center" wrapText="1"/>
    </xf>
    <xf numFmtId="0" fontId="15" fillId="10" borderId="15" xfId="0" applyNumberFormat="1" applyFont="1" applyFill="1" applyBorder="1" applyAlignment="1">
      <alignment horizontal="center" vertical="center" wrapText="1"/>
    </xf>
    <xf numFmtId="0" fontId="2" fillId="11" borderId="13" xfId="0" applyNumberFormat="1" applyFont="1" applyFill="1" applyBorder="1" applyAlignment="1">
      <alignment horizontal="center" vertical="top" wrapText="1"/>
    </xf>
    <xf numFmtId="0" fontId="2" fillId="11" borderId="1" xfId="0" applyNumberFormat="1" applyFont="1" applyFill="1" applyBorder="1" applyAlignment="1">
      <alignment horizontal="center" vertical="top" wrapText="1"/>
    </xf>
    <xf numFmtId="0" fontId="1" fillId="11" borderId="1" xfId="0" applyNumberFormat="1" applyFont="1" applyFill="1" applyBorder="1"/>
    <xf numFmtId="0" fontId="5" fillId="11" borderId="1" xfId="0" applyNumberFormat="1" applyFont="1" applyFill="1" applyBorder="1" applyAlignment="1">
      <alignment horizontal="center" vertical="top" wrapText="1"/>
    </xf>
    <xf numFmtId="0" fontId="15" fillId="11" borderId="1" xfId="0" applyNumberFormat="1" applyFont="1" applyFill="1" applyBorder="1" applyAlignment="1">
      <alignment horizontal="center" vertical="center" wrapText="1"/>
    </xf>
    <xf numFmtId="0" fontId="15" fillId="11" borderId="1" xfId="0" applyNumberFormat="1" applyFont="1" applyFill="1" applyBorder="1" applyAlignment="1">
      <alignment horizontal="center" vertical="center"/>
    </xf>
    <xf numFmtId="0" fontId="2" fillId="11" borderId="1" xfId="0" applyNumberFormat="1" applyFont="1" applyFill="1" applyBorder="1" applyAlignment="1">
      <alignment horizontal="center" vertical="center" wrapText="1"/>
    </xf>
    <xf numFmtId="0" fontId="3" fillId="11" borderId="1" xfId="0" applyNumberFormat="1" applyFont="1" applyFill="1" applyBorder="1" applyAlignment="1">
      <alignment horizontal="center" vertical="center" wrapText="1"/>
    </xf>
    <xf numFmtId="0" fontId="3" fillId="11" borderId="14" xfId="0" applyNumberFormat="1" applyFont="1" applyFill="1" applyBorder="1" applyAlignment="1">
      <alignment horizontal="center" vertical="center" wrapText="1"/>
    </xf>
    <xf numFmtId="0" fontId="2" fillId="11" borderId="15" xfId="0" applyNumberFormat="1" applyFont="1" applyFill="1" applyBorder="1" applyAlignment="1">
      <alignment horizontal="center" vertical="center" wrapText="1"/>
    </xf>
    <xf numFmtId="0" fontId="3" fillId="11" borderId="15" xfId="0" applyNumberFormat="1" applyFont="1" applyFill="1" applyBorder="1" applyAlignment="1">
      <alignment horizontal="center" vertical="center" wrapText="1"/>
    </xf>
    <xf numFmtId="0" fontId="15" fillId="11" borderId="15" xfId="0" applyNumberFormat="1" applyFont="1" applyFill="1" applyBorder="1" applyAlignment="1">
      <alignment horizontal="center" vertical="center" wrapText="1"/>
    </xf>
    <xf numFmtId="0" fontId="3" fillId="9" borderId="15" xfId="0" applyNumberFormat="1" applyFont="1" applyFill="1" applyBorder="1" applyAlignment="1">
      <alignment horizontal="center" vertical="center" wrapText="1"/>
    </xf>
    <xf numFmtId="0" fontId="15" fillId="9" borderId="15" xfId="0" applyNumberFormat="1" applyFont="1" applyFill="1" applyBorder="1" applyAlignment="1">
      <alignment horizontal="center" vertical="center" wrapText="1"/>
    </xf>
    <xf numFmtId="0" fontId="3" fillId="9" borderId="1" xfId="0" applyNumberFormat="1" applyFont="1" applyFill="1" applyBorder="1" applyAlignment="1">
      <alignment horizontal="center" vertical="center" wrapText="1"/>
    </xf>
    <xf numFmtId="0" fontId="2" fillId="9" borderId="1" xfId="0" applyNumberFormat="1" applyFont="1" applyFill="1" applyBorder="1" applyAlignment="1">
      <alignment horizontal="center" vertical="center" wrapText="1"/>
    </xf>
    <xf numFmtId="0" fontId="9" fillId="9" borderId="1" xfId="0" applyNumberFormat="1" applyFont="1" applyFill="1" applyBorder="1" applyAlignment="1">
      <alignment horizontal="center" vertical="center"/>
    </xf>
    <xf numFmtId="0" fontId="2" fillId="9" borderId="15" xfId="0" applyNumberFormat="1" applyFont="1" applyFill="1" applyBorder="1" applyAlignment="1">
      <alignment horizontal="center" vertical="center" wrapText="1"/>
    </xf>
    <xf numFmtId="0" fontId="9" fillId="9" borderId="15" xfId="0" applyNumberFormat="1" applyFont="1" applyFill="1" applyBorder="1" applyAlignment="1">
      <alignment horizontal="center" vertical="center"/>
    </xf>
    <xf numFmtId="0" fontId="8" fillId="9" borderId="1" xfId="0" applyNumberFormat="1" applyFont="1" applyFill="1" applyBorder="1" applyAlignment="1">
      <alignment horizontal="center" vertical="center"/>
    </xf>
    <xf numFmtId="0" fontId="5" fillId="9" borderId="1" xfId="0" applyNumberFormat="1" applyFont="1" applyFill="1" applyBorder="1" applyAlignment="1">
      <alignment horizontal="center" vertical="top" wrapText="1"/>
    </xf>
    <xf numFmtId="0" fontId="15" fillId="9" borderId="1" xfId="0" applyNumberFormat="1" applyFont="1" applyFill="1" applyBorder="1" applyAlignment="1">
      <alignment horizontal="center" vertical="center" wrapText="1"/>
    </xf>
    <xf numFmtId="0" fontId="15" fillId="9" borderId="1" xfId="0" applyNumberFormat="1" applyFont="1" applyFill="1" applyBorder="1" applyAlignment="1">
      <alignment horizontal="center" vertical="center"/>
    </xf>
    <xf numFmtId="1" fontId="3" fillId="12" borderId="1" xfId="0" applyNumberFormat="1" applyFont="1" applyFill="1" applyBorder="1" applyAlignment="1">
      <alignment horizontal="center" vertical="center" wrapText="1"/>
    </xf>
    <xf numFmtId="0" fontId="3" fillId="12" borderId="1" xfId="0" applyNumberFormat="1" applyFont="1" applyFill="1" applyBorder="1" applyAlignment="1">
      <alignment horizontal="center" vertical="center" wrapText="1"/>
    </xf>
    <xf numFmtId="0" fontId="2" fillId="12" borderId="1" xfId="0" applyNumberFormat="1" applyFont="1" applyFill="1" applyBorder="1" applyAlignment="1">
      <alignment horizontal="center" vertical="center"/>
    </xf>
    <xf numFmtId="0" fontId="15" fillId="12" borderId="1" xfId="0" applyNumberFormat="1" applyFont="1" applyFill="1" applyBorder="1" applyAlignment="1">
      <alignment horizontal="center" vertical="center"/>
    </xf>
    <xf numFmtId="0" fontId="8" fillId="12" borderId="1" xfId="0" applyNumberFormat="1" applyFont="1" applyFill="1" applyBorder="1" applyAlignment="1">
      <alignment horizontal="center" vertical="center"/>
    </xf>
    <xf numFmtId="0" fontId="3" fillId="12" borderId="1" xfId="0" applyNumberFormat="1" applyFont="1" applyFill="1" applyBorder="1"/>
    <xf numFmtId="0" fontId="3" fillId="12" borderId="1" xfId="0" applyNumberFormat="1" applyFont="1" applyFill="1" applyBorder="1" applyAlignment="1">
      <alignment horizontal="center" vertical="center"/>
    </xf>
    <xf numFmtId="0" fontId="9" fillId="12" borderId="1" xfId="0" applyNumberFormat="1" applyFont="1" applyFill="1" applyBorder="1" applyAlignment="1">
      <alignment horizontal="center" vertical="center"/>
    </xf>
    <xf numFmtId="0" fontId="2" fillId="12" borderId="15" xfId="0" applyNumberFormat="1" applyFont="1" applyFill="1" applyBorder="1" applyAlignment="1">
      <alignment horizontal="center" vertical="center" wrapText="1"/>
    </xf>
    <xf numFmtId="0" fontId="2" fillId="12" borderId="15" xfId="0" applyNumberFormat="1" applyFont="1" applyFill="1" applyBorder="1" applyAlignment="1">
      <alignment horizontal="center" vertical="center"/>
    </xf>
    <xf numFmtId="0" fontId="9" fillId="12" borderId="15" xfId="0" applyNumberFormat="1" applyFont="1" applyFill="1" applyBorder="1" applyAlignment="1">
      <alignment horizontal="center" vertical="center"/>
    </xf>
    <xf numFmtId="0" fontId="3" fillId="12" borderId="15" xfId="0" applyNumberFormat="1" applyFont="1" applyFill="1" applyBorder="1" applyAlignment="1">
      <alignment horizontal="center" vertical="center"/>
    </xf>
    <xf numFmtId="0" fontId="19" fillId="12" borderId="15" xfId="0" applyNumberFormat="1" applyFont="1" applyFill="1" applyBorder="1" applyAlignment="1">
      <alignment horizontal="center" vertical="center"/>
    </xf>
    <xf numFmtId="0" fontId="15" fillId="12" borderId="15" xfId="0" applyNumberFormat="1" applyFont="1" applyFill="1" applyBorder="1" applyAlignment="1">
      <alignment vertical="center"/>
    </xf>
    <xf numFmtId="0" fontId="2" fillId="10" borderId="1" xfId="0" applyNumberFormat="1" applyFont="1" applyFill="1" applyBorder="1" applyAlignment="1">
      <alignment horizontal="center" vertical="center" wrapText="1"/>
    </xf>
    <xf numFmtId="0" fontId="2" fillId="12" borderId="13" xfId="0" applyNumberFormat="1" applyFont="1" applyFill="1" applyBorder="1" applyAlignment="1">
      <alignment horizontal="center" vertical="top" wrapText="1"/>
    </xf>
    <xf numFmtId="0" fontId="2" fillId="12" borderId="1" xfId="0" applyNumberFormat="1" applyFont="1" applyFill="1" applyBorder="1" applyAlignment="1">
      <alignment horizontal="center" vertical="top" wrapText="1"/>
    </xf>
    <xf numFmtId="0" fontId="2" fillId="13" borderId="13" xfId="0" applyNumberFormat="1" applyFont="1" applyFill="1" applyBorder="1" applyAlignment="1">
      <alignment horizontal="center" vertical="top" wrapText="1"/>
    </xf>
    <xf numFmtId="0" fontId="2" fillId="13" borderId="1" xfId="0" applyNumberFormat="1" applyFont="1" applyFill="1" applyBorder="1" applyAlignment="1">
      <alignment horizontal="center" vertical="top" wrapText="1"/>
    </xf>
    <xf numFmtId="0" fontId="2" fillId="10" borderId="1" xfId="0" applyNumberFormat="1" applyFont="1" applyFill="1" applyBorder="1"/>
    <xf numFmtId="0" fontId="3" fillId="10" borderId="1" xfId="0" applyNumberFormat="1" applyFont="1" applyFill="1" applyBorder="1" applyAlignment="1">
      <alignment horizontal="center" vertical="center" wrapText="1"/>
    </xf>
    <xf numFmtId="0" fontId="1" fillId="10" borderId="1" xfId="0" applyNumberFormat="1" applyFont="1" applyFill="1" applyBorder="1"/>
    <xf numFmtId="0" fontId="5" fillId="10" borderId="1" xfId="0" applyNumberFormat="1" applyFont="1" applyFill="1" applyBorder="1"/>
    <xf numFmtId="0" fontId="2" fillId="10" borderId="15" xfId="0" applyNumberFormat="1" applyFont="1" applyFill="1" applyBorder="1"/>
    <xf numFmtId="0" fontId="3" fillId="10" borderId="24" xfId="0" applyNumberFormat="1" applyFont="1" applyFill="1" applyBorder="1" applyAlignment="1">
      <alignment horizontal="center" vertical="center" wrapText="1"/>
    </xf>
    <xf numFmtId="0" fontId="3" fillId="10" borderId="15" xfId="0" applyNumberFormat="1" applyFont="1" applyFill="1" applyBorder="1" applyAlignment="1">
      <alignment horizontal="center" vertical="center" wrapText="1"/>
    </xf>
    <xf numFmtId="0" fontId="3" fillId="10" borderId="16" xfId="0" applyNumberFormat="1" applyFont="1" applyFill="1" applyBorder="1" applyAlignment="1">
      <alignment horizontal="center" vertical="center" wrapText="1"/>
    </xf>
    <xf numFmtId="0" fontId="15" fillId="10" borderId="1" xfId="0" applyNumberFormat="1" applyFont="1" applyFill="1" applyBorder="1" applyAlignment="1">
      <alignment horizontal="center" vertical="center" wrapText="1"/>
    </xf>
    <xf numFmtId="1" fontId="3" fillId="13" borderId="1" xfId="0" applyNumberFormat="1" applyFont="1" applyFill="1" applyBorder="1" applyAlignment="1">
      <alignment horizontal="center" vertical="center" wrapText="1"/>
    </xf>
    <xf numFmtId="0" fontId="3" fillId="13" borderId="1" xfId="0" applyNumberFormat="1" applyFont="1" applyFill="1" applyBorder="1" applyAlignment="1">
      <alignment horizontal="center" vertical="center" wrapText="1"/>
    </xf>
    <xf numFmtId="0" fontId="2" fillId="13" borderId="1" xfId="0" applyNumberFormat="1" applyFont="1" applyFill="1" applyBorder="1" applyAlignment="1">
      <alignment horizontal="center" vertical="center"/>
    </xf>
    <xf numFmtId="0" fontId="15" fillId="13" borderId="1" xfId="0" applyNumberFormat="1" applyFont="1" applyFill="1" applyBorder="1" applyAlignment="1">
      <alignment horizontal="center" vertical="center"/>
    </xf>
    <xf numFmtId="0" fontId="3" fillId="13" borderId="1" xfId="0" applyNumberFormat="1" applyFont="1" applyFill="1" applyBorder="1"/>
    <xf numFmtId="0" fontId="2" fillId="13" borderId="15" xfId="0" applyNumberFormat="1" applyFont="1" applyFill="1" applyBorder="1" applyAlignment="1">
      <alignment horizontal="center" vertical="center"/>
    </xf>
    <xf numFmtId="0" fontId="3" fillId="13" borderId="1" xfId="0" applyNumberFormat="1" applyFont="1" applyFill="1" applyBorder="1" applyAlignment="1">
      <alignment horizontal="center" vertical="center"/>
    </xf>
    <xf numFmtId="0" fontId="3" fillId="13" borderId="15" xfId="0" applyNumberFormat="1" applyFont="1" applyFill="1" applyBorder="1" applyAlignment="1">
      <alignment horizontal="center" vertical="center"/>
    </xf>
    <xf numFmtId="0" fontId="15" fillId="13" borderId="1" xfId="0" applyNumberFormat="1" applyFont="1" applyFill="1" applyBorder="1" applyAlignment="1">
      <alignment vertical="center"/>
    </xf>
    <xf numFmtId="0" fontId="3" fillId="8" borderId="1" xfId="0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 wrapText="1"/>
    </xf>
    <xf numFmtId="0" fontId="22" fillId="9" borderId="1" xfId="0" applyNumberFormat="1" applyFont="1" applyFill="1" applyBorder="1" applyAlignment="1">
      <alignment horizontal="center" vertical="center"/>
    </xf>
    <xf numFmtId="0" fontId="15" fillId="11" borderId="14" xfId="0" applyNumberFormat="1" applyFont="1" applyFill="1" applyBorder="1" applyAlignment="1">
      <alignment horizontal="center" vertical="center" wrapText="1"/>
    </xf>
    <xf numFmtId="0" fontId="15" fillId="11" borderId="1" xfId="0" applyNumberFormat="1" applyFont="1" applyFill="1" applyBorder="1"/>
    <xf numFmtId="0" fontId="15" fillId="12" borderId="1" xfId="0" applyNumberFormat="1" applyFont="1" applyFill="1" applyBorder="1" applyAlignment="1">
      <alignment horizontal="center" vertical="center" wrapText="1"/>
    </xf>
    <xf numFmtId="0" fontId="15" fillId="13" borderId="1" xfId="0" applyNumberFormat="1" applyFont="1" applyFill="1" applyBorder="1" applyAlignment="1">
      <alignment horizontal="center" vertical="center" wrapText="1"/>
    </xf>
    <xf numFmtId="0" fontId="15" fillId="12" borderId="1" xfId="0" applyNumberFormat="1" applyFont="1" applyFill="1" applyBorder="1"/>
    <xf numFmtId="0" fontId="15" fillId="13" borderId="1" xfId="0" applyNumberFormat="1" applyFont="1" applyFill="1" applyBorder="1"/>
    <xf numFmtId="0" fontId="18" fillId="9" borderId="1" xfId="0" applyNumberFormat="1" applyFont="1" applyFill="1" applyBorder="1" applyAlignment="1">
      <alignment horizontal="center" vertical="center"/>
    </xf>
    <xf numFmtId="0" fontId="18" fillId="12" borderId="1" xfId="0" applyNumberFormat="1" applyFont="1" applyFill="1" applyBorder="1" applyAlignment="1">
      <alignment horizontal="center" vertical="center"/>
    </xf>
    <xf numFmtId="0" fontId="23" fillId="12" borderId="1" xfId="0" applyNumberFormat="1" applyFont="1" applyFill="1" applyBorder="1" applyAlignment="1">
      <alignment horizontal="center" vertical="center"/>
    </xf>
    <xf numFmtId="0" fontId="15" fillId="0" borderId="16" xfId="0" applyNumberFormat="1" applyFont="1" applyBorder="1" applyAlignment="1">
      <alignment horizontal="center" vertical="center" wrapText="1"/>
    </xf>
    <xf numFmtId="0" fontId="15" fillId="2" borderId="13" xfId="0" applyNumberFormat="1" applyFont="1" applyFill="1" applyBorder="1" applyAlignment="1">
      <alignment horizontal="center" vertical="center" wrapText="1"/>
    </xf>
    <xf numFmtId="0" fontId="15" fillId="2" borderId="3" xfId="0" applyNumberFormat="1" applyFont="1" applyFill="1" applyBorder="1" applyAlignment="1">
      <alignment horizontal="center" vertical="center" wrapText="1"/>
    </xf>
    <xf numFmtId="0" fontId="15" fillId="13" borderId="15" xfId="0" applyNumberFormat="1" applyFont="1" applyFill="1" applyBorder="1" applyAlignment="1">
      <alignment horizontal="center" vertical="center"/>
    </xf>
    <xf numFmtId="0" fontId="21" fillId="14" borderId="1" xfId="0" applyNumberFormat="1" applyFont="1" applyFill="1" applyBorder="1" applyAlignment="1">
      <alignment horizontal="center" vertical="center" wrapText="1"/>
    </xf>
    <xf numFmtId="0" fontId="21" fillId="14" borderId="1" xfId="0" applyNumberFormat="1" applyFont="1" applyFill="1" applyBorder="1" applyAlignment="1">
      <alignment horizontal="left" vertical="center" wrapText="1"/>
    </xf>
    <xf numFmtId="0" fontId="21" fillId="14" borderId="20" xfId="0" applyNumberFormat="1" applyFont="1" applyFill="1" applyBorder="1" applyAlignment="1">
      <alignment horizontal="left" vertical="center" wrapText="1"/>
    </xf>
    <xf numFmtId="0" fontId="15" fillId="14" borderId="15" xfId="0" applyNumberFormat="1" applyFont="1" applyFill="1" applyBorder="1" applyAlignment="1">
      <alignment horizontal="center" vertical="center" wrapText="1"/>
    </xf>
    <xf numFmtId="0" fontId="19" fillId="14" borderId="15" xfId="0" applyNumberFormat="1" applyFont="1" applyFill="1" applyBorder="1" applyAlignment="1">
      <alignment horizontal="center" vertical="center"/>
    </xf>
    <xf numFmtId="0" fontId="15" fillId="14" borderId="15" xfId="0" applyNumberFormat="1" applyFont="1" applyFill="1" applyBorder="1"/>
    <xf numFmtId="0" fontId="15" fillId="14" borderId="1" xfId="0" applyNumberFormat="1" applyFont="1" applyFill="1" applyBorder="1"/>
    <xf numFmtId="0" fontId="15" fillId="14" borderId="1" xfId="0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 wrapText="1"/>
    </xf>
    <xf numFmtId="0" fontId="15" fillId="2" borderId="4" xfId="0" applyNumberFormat="1" applyFont="1" applyFill="1" applyBorder="1" applyAlignment="1">
      <alignment vertical="center" wrapText="1"/>
    </xf>
    <xf numFmtId="0" fontId="21" fillId="2" borderId="25" xfId="0" applyNumberFormat="1" applyFont="1" applyFill="1" applyBorder="1" applyAlignment="1">
      <alignment horizontal="left" vertical="center" wrapText="1"/>
    </xf>
    <xf numFmtId="0" fontId="21" fillId="2" borderId="15" xfId="0" applyNumberFormat="1" applyFont="1" applyFill="1" applyBorder="1" applyAlignment="1">
      <alignment horizontal="left" vertical="center" wrapText="1"/>
    </xf>
    <xf numFmtId="0" fontId="19" fillId="2" borderId="15" xfId="0" applyNumberFormat="1" applyFont="1" applyFill="1" applyBorder="1" applyAlignment="1">
      <alignment horizontal="center" vertical="center"/>
    </xf>
    <xf numFmtId="0" fontId="15" fillId="2" borderId="15" xfId="0" applyNumberFormat="1" applyFont="1" applyFill="1" applyBorder="1"/>
    <xf numFmtId="0" fontId="15" fillId="2" borderId="1" xfId="0" applyNumberFormat="1" applyFont="1" applyFill="1" applyBorder="1"/>
    <xf numFmtId="0" fontId="21" fillId="2" borderId="14" xfId="0" applyNumberFormat="1" applyFont="1" applyFill="1" applyBorder="1" applyAlignment="1">
      <alignment horizontal="left" vertical="center" wrapText="1"/>
    </xf>
    <xf numFmtId="0" fontId="21" fillId="2" borderId="14" xfId="0" applyNumberFormat="1" applyFont="1" applyFill="1" applyBorder="1" applyAlignment="1">
      <alignment horizontal="center" vertical="center" wrapText="1"/>
    </xf>
    <xf numFmtId="0" fontId="15" fillId="2" borderId="18" xfId="0" applyNumberFormat="1" applyFont="1" applyFill="1" applyBorder="1" applyAlignment="1">
      <alignment wrapText="1"/>
    </xf>
    <xf numFmtId="0" fontId="15" fillId="2" borderId="15" xfId="0" applyNumberFormat="1" applyFont="1" applyFill="1" applyBorder="1" applyAlignment="1">
      <alignment horizontal="left" vertical="center" wrapText="1"/>
    </xf>
    <xf numFmtId="0" fontId="15" fillId="2" borderId="4" xfId="0" applyNumberFormat="1" applyFont="1" applyFill="1" applyBorder="1" applyAlignment="1">
      <alignment wrapText="1"/>
    </xf>
    <xf numFmtId="0" fontId="6" fillId="0" borderId="24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5" fillId="12" borderId="15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 wrapText="1"/>
    </xf>
    <xf numFmtId="0" fontId="7" fillId="4" borderId="4" xfId="0" applyNumberFormat="1" applyFont="1" applyFill="1" applyBorder="1" applyAlignment="1">
      <alignment horizontal="center" vertical="center" wrapText="1"/>
    </xf>
    <xf numFmtId="0" fontId="7" fillId="4" borderId="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textRotation="90" wrapText="1"/>
    </xf>
    <xf numFmtId="0" fontId="6" fillId="0" borderId="6" xfId="0" applyNumberFormat="1" applyFont="1" applyBorder="1" applyAlignment="1">
      <alignment horizontal="center" vertical="center" textRotation="90" wrapText="1"/>
    </xf>
    <xf numFmtId="0" fontId="6" fillId="0" borderId="12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21" xfId="0" applyNumberFormat="1" applyFont="1" applyBorder="1" applyAlignment="1">
      <alignment horizontal="left" vertical="center" wrapText="1"/>
    </xf>
    <xf numFmtId="0" fontId="3" fillId="0" borderId="7" xfId="0" applyNumberFormat="1" applyFont="1" applyBorder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0" fontId="3" fillId="0" borderId="9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22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11" borderId="1" xfId="0" applyNumberFormat="1" applyFont="1" applyFill="1" applyBorder="1" applyAlignment="1">
      <alignment horizontal="center" vertical="center" textRotation="90" wrapText="1"/>
    </xf>
    <xf numFmtId="0" fontId="5" fillId="11" borderId="6" xfId="0" applyNumberFormat="1" applyFont="1" applyFill="1" applyBorder="1" applyAlignment="1">
      <alignment horizontal="center" vertical="center" textRotation="90" wrapText="1"/>
    </xf>
    <xf numFmtId="0" fontId="5" fillId="11" borderId="12" xfId="0" applyNumberFormat="1" applyFont="1" applyFill="1" applyBorder="1" applyAlignment="1">
      <alignment horizontal="center" vertical="center" textRotation="90" wrapText="1"/>
    </xf>
    <xf numFmtId="0" fontId="5" fillId="10" borderId="1" xfId="0" applyNumberFormat="1" applyFont="1" applyFill="1" applyBorder="1" applyAlignment="1">
      <alignment horizontal="center" vertical="center" textRotation="90" wrapText="1"/>
    </xf>
    <xf numFmtId="0" fontId="5" fillId="10" borderId="6" xfId="0" applyNumberFormat="1" applyFont="1" applyFill="1" applyBorder="1" applyAlignment="1">
      <alignment horizontal="center" vertical="center" textRotation="90" wrapText="1"/>
    </xf>
    <xf numFmtId="0" fontId="5" fillId="10" borderId="12" xfId="0" applyNumberFormat="1" applyFont="1" applyFill="1" applyBorder="1" applyAlignment="1">
      <alignment horizontal="center" vertical="center" textRotation="90" wrapText="1"/>
    </xf>
    <xf numFmtId="0" fontId="5" fillId="13" borderId="1" xfId="0" applyNumberFormat="1" applyFont="1" applyFill="1" applyBorder="1" applyAlignment="1">
      <alignment horizontal="center" vertical="center" textRotation="90" wrapText="1"/>
    </xf>
    <xf numFmtId="0" fontId="5" fillId="13" borderId="6" xfId="0" applyNumberFormat="1" applyFont="1" applyFill="1" applyBorder="1" applyAlignment="1">
      <alignment horizontal="center" vertical="center" textRotation="90" wrapText="1"/>
    </xf>
    <xf numFmtId="0" fontId="5" fillId="13" borderId="12" xfId="0" applyNumberFormat="1" applyFont="1" applyFill="1" applyBorder="1" applyAlignment="1">
      <alignment horizontal="center" vertical="center" textRotation="90" wrapText="1"/>
    </xf>
    <xf numFmtId="0" fontId="5" fillId="12" borderId="1" xfId="0" applyNumberFormat="1" applyFont="1" applyFill="1" applyBorder="1" applyAlignment="1">
      <alignment horizontal="center" vertical="center" textRotation="90" wrapText="1"/>
    </xf>
    <xf numFmtId="0" fontId="5" fillId="12" borderId="6" xfId="0" applyNumberFormat="1" applyFont="1" applyFill="1" applyBorder="1" applyAlignment="1">
      <alignment horizontal="center" vertical="center" textRotation="90" wrapText="1"/>
    </xf>
    <xf numFmtId="0" fontId="5" fillId="12" borderId="12" xfId="0" applyNumberFormat="1" applyFont="1" applyFill="1" applyBorder="1" applyAlignment="1">
      <alignment horizontal="center" vertical="center" textRotation="90" wrapText="1"/>
    </xf>
    <xf numFmtId="0" fontId="5" fillId="9" borderId="1" xfId="0" applyNumberFormat="1" applyFont="1" applyFill="1" applyBorder="1" applyAlignment="1">
      <alignment horizontal="center" vertical="center" textRotation="90" wrapText="1"/>
    </xf>
    <xf numFmtId="0" fontId="5" fillId="9" borderId="6" xfId="0" applyNumberFormat="1" applyFont="1" applyFill="1" applyBorder="1" applyAlignment="1">
      <alignment horizontal="center" vertical="center" textRotation="90" wrapText="1"/>
    </xf>
    <xf numFmtId="0" fontId="5" fillId="9" borderId="12" xfId="0" applyNumberFormat="1" applyFont="1" applyFill="1" applyBorder="1" applyAlignment="1">
      <alignment horizontal="center" vertical="center" textRotation="90" wrapText="1"/>
    </xf>
    <xf numFmtId="0" fontId="5" fillId="0" borderId="1" xfId="0" applyNumberFormat="1" applyFont="1" applyBorder="1" applyAlignment="1">
      <alignment horizontal="center" vertical="center" textRotation="90" wrapText="1"/>
    </xf>
    <xf numFmtId="0" fontId="5" fillId="0" borderId="6" xfId="0" applyNumberFormat="1" applyFont="1" applyBorder="1" applyAlignment="1">
      <alignment horizontal="center" vertical="center" textRotation="90" wrapText="1"/>
    </xf>
    <xf numFmtId="0" fontId="5" fillId="0" borderId="12" xfId="0" applyNumberFormat="1" applyFont="1" applyBorder="1" applyAlignment="1">
      <alignment horizontal="center" vertical="center" textRotation="90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textRotation="90"/>
    </xf>
    <xf numFmtId="0" fontId="5" fillId="0" borderId="6" xfId="0" applyNumberFormat="1" applyFont="1" applyBorder="1" applyAlignment="1">
      <alignment horizontal="center" vertical="center" textRotation="90"/>
    </xf>
    <xf numFmtId="0" fontId="5" fillId="0" borderId="12" xfId="0" applyNumberFormat="1" applyFont="1" applyBorder="1" applyAlignment="1">
      <alignment horizontal="center" vertical="center" textRotation="90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textRotation="90" wrapText="1"/>
    </xf>
    <xf numFmtId="0" fontId="5" fillId="0" borderId="3" xfId="0" applyNumberFormat="1" applyFont="1" applyBorder="1" applyAlignment="1">
      <alignment horizontal="center" vertical="center" textRotation="90" wrapText="1"/>
    </xf>
    <xf numFmtId="0" fontId="5" fillId="0" borderId="7" xfId="0" applyNumberFormat="1" applyFont="1" applyBorder="1" applyAlignment="1">
      <alignment horizontal="center" vertical="center" textRotation="90" wrapText="1"/>
    </xf>
    <xf numFmtId="0" fontId="5" fillId="0" borderId="0" xfId="0" applyNumberFormat="1" applyFont="1" applyAlignment="1">
      <alignment horizontal="center" vertical="center" textRotation="90" wrapText="1"/>
    </xf>
    <xf numFmtId="0" fontId="5" fillId="0" borderId="8" xfId="0" applyNumberFormat="1" applyFont="1" applyBorder="1" applyAlignment="1">
      <alignment horizontal="center" vertical="center" textRotation="90" wrapText="1"/>
    </xf>
    <xf numFmtId="0" fontId="5" fillId="0" borderId="9" xfId="0" applyNumberFormat="1" applyFont="1" applyBorder="1" applyAlignment="1">
      <alignment horizontal="center" vertical="center" textRotation="90" wrapText="1"/>
    </xf>
    <xf numFmtId="0" fontId="5" fillId="0" borderId="10" xfId="0" applyNumberFormat="1" applyFont="1" applyBorder="1" applyAlignment="1">
      <alignment horizontal="center" vertical="center" textRotation="90" wrapText="1"/>
    </xf>
    <xf numFmtId="0" fontId="5" fillId="0" borderId="11" xfId="0" applyNumberFormat="1" applyFont="1" applyBorder="1" applyAlignment="1">
      <alignment horizontal="center" vertical="center" textRotation="90" wrapText="1"/>
    </xf>
    <xf numFmtId="0" fontId="5" fillId="0" borderId="1" xfId="0" applyNumberFormat="1" applyFont="1" applyBorder="1" applyAlignment="1">
      <alignment horizontal="center" textRotation="90" wrapText="1"/>
    </xf>
    <xf numFmtId="0" fontId="5" fillId="0" borderId="6" xfId="0" applyNumberFormat="1" applyFont="1" applyBorder="1" applyAlignment="1">
      <alignment horizontal="center" textRotation="90" wrapText="1"/>
    </xf>
    <xf numFmtId="0" fontId="5" fillId="0" borderId="12" xfId="0" applyNumberFormat="1" applyFont="1" applyBorder="1" applyAlignment="1">
      <alignment horizontal="center" textRotation="90" wrapText="1"/>
    </xf>
    <xf numFmtId="0" fontId="12" fillId="0" borderId="20" xfId="0" applyNumberFormat="1" applyFont="1" applyBorder="1" applyAlignment="1">
      <alignment horizontal="center" vertical="center"/>
    </xf>
    <xf numFmtId="0" fontId="12" fillId="0" borderId="14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12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2" fontId="12" fillId="0" borderId="5" xfId="0" applyNumberFormat="1" applyFont="1" applyBorder="1" applyAlignment="1">
      <alignment horizontal="center"/>
    </xf>
    <xf numFmtId="0" fontId="13" fillId="0" borderId="16" xfId="0" applyNumberFormat="1" applyFont="1" applyBorder="1" applyAlignment="1">
      <alignment horizontal="center" vertical="center" wrapText="1"/>
    </xf>
    <xf numFmtId="0" fontId="13" fillId="0" borderId="23" xfId="0" applyNumberFormat="1" applyFont="1" applyBorder="1" applyAlignment="1">
      <alignment horizontal="center" vertical="center" wrapText="1"/>
    </xf>
    <xf numFmtId="0" fontId="13" fillId="0" borderId="24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textRotation="90"/>
    </xf>
    <xf numFmtId="0" fontId="12" fillId="0" borderId="6" xfId="0" applyNumberFormat="1" applyFont="1" applyBorder="1" applyAlignment="1">
      <alignment horizontal="center" vertical="center" textRotation="90"/>
    </xf>
    <xf numFmtId="0" fontId="12" fillId="0" borderId="12" xfId="0" applyNumberFormat="1" applyFont="1" applyBorder="1" applyAlignment="1">
      <alignment horizontal="center" vertical="center" textRotation="90"/>
    </xf>
    <xf numFmtId="2" fontId="12" fillId="0" borderId="1" xfId="0" applyNumberFormat="1" applyFont="1" applyBorder="1" applyAlignment="1">
      <alignment horizontal="center" textRotation="90"/>
    </xf>
    <xf numFmtId="2" fontId="12" fillId="0" borderId="12" xfId="0" applyNumberFormat="1" applyFont="1" applyBorder="1" applyAlignment="1">
      <alignment horizontal="center" textRotation="90"/>
    </xf>
    <xf numFmtId="0" fontId="12" fillId="0" borderId="0" xfId="0" applyNumberFormat="1" applyFont="1" applyAlignment="1">
      <alignment horizontal="center" vertical="center" wrapText="1"/>
    </xf>
    <xf numFmtId="0" fontId="12" fillId="0" borderId="0" xfId="0" applyNumberFormat="1" applyFont="1" applyAlignment="1">
      <alignment horizontal="center" textRotation="90"/>
    </xf>
  </cellXfs>
  <cellStyles count="1">
    <cellStyle name="Обычный" xfId="0" builtinId="0"/>
  </cellStyles>
  <dxfs count="0"/>
  <tableStyles count="0" defaultTableStyle="TableStyleMedium9" defaultPivotStyle="PivotStyleMedium4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8"/>
  <sheetViews>
    <sheetView tabSelected="1" topLeftCell="A73" zoomScale="80" zoomScaleNormal="80" workbookViewId="0">
      <selection activeCell="F90" sqref="F90"/>
    </sheetView>
  </sheetViews>
  <sheetFormatPr defaultColWidth="9" defaultRowHeight="13.2" x14ac:dyDescent="0.25"/>
  <cols>
    <col min="1" max="1" width="9.33203125" style="2" bestFit="1" customWidth="1"/>
    <col min="2" max="2" width="34.77734375" style="3" customWidth="1"/>
    <col min="3" max="3" width="5.6640625" style="4" customWidth="1"/>
    <col min="4" max="4" width="4.5546875" style="4" customWidth="1"/>
    <col min="5" max="5" width="4.109375" style="4" customWidth="1"/>
    <col min="6" max="6" width="6.6640625" style="1" customWidth="1"/>
    <col min="7" max="7" width="5.77734375" style="1" customWidth="1"/>
    <col min="8" max="8" width="6" style="1" customWidth="1"/>
    <col min="9" max="9" width="5.21875" style="1" customWidth="1"/>
    <col min="10" max="10" width="5.6640625" style="1" customWidth="1"/>
    <col min="11" max="11" width="4.6640625" style="1" customWidth="1"/>
    <col min="12" max="12" width="4.77734375" style="5" customWidth="1"/>
    <col min="13" max="13" width="4.6640625" style="5" customWidth="1"/>
    <col min="14" max="14" width="4.77734375" style="1" customWidth="1"/>
    <col min="15" max="16" width="4.5546875" style="1" customWidth="1"/>
    <col min="17" max="17" width="4.77734375" style="1" customWidth="1"/>
    <col min="18" max="18" width="4.33203125" style="1" customWidth="1"/>
    <col min="19" max="19" width="4.77734375" style="1" customWidth="1"/>
    <col min="20" max="20" width="4" style="1" customWidth="1"/>
    <col min="21" max="21" width="5.109375" style="1" customWidth="1"/>
    <col min="22" max="22" width="9" style="1" customWidth="1"/>
    <col min="23" max="16384" width="9" style="1"/>
  </cols>
  <sheetData>
    <row r="1" spans="1:21" ht="16.5" customHeight="1" x14ac:dyDescent="0.25">
      <c r="A1" s="308" t="s">
        <v>0</v>
      </c>
      <c r="B1" s="311" t="s">
        <v>1</v>
      </c>
      <c r="C1" s="303" t="s">
        <v>2</v>
      </c>
      <c r="D1" s="314"/>
      <c r="E1" s="315"/>
      <c r="F1" s="279" t="s">
        <v>3</v>
      </c>
      <c r="G1" s="306"/>
      <c r="H1" s="306"/>
      <c r="I1" s="306"/>
      <c r="J1" s="306"/>
      <c r="K1" s="307"/>
      <c r="L1" s="279" t="s">
        <v>4</v>
      </c>
      <c r="M1" s="280"/>
      <c r="N1" s="280"/>
      <c r="O1" s="280"/>
      <c r="P1" s="280"/>
      <c r="Q1" s="280"/>
      <c r="R1" s="280"/>
      <c r="S1" s="280"/>
      <c r="T1" s="280"/>
      <c r="U1" s="281"/>
    </row>
    <row r="2" spans="1:21" ht="15" customHeight="1" x14ac:dyDescent="0.25">
      <c r="A2" s="309"/>
      <c r="B2" s="312"/>
      <c r="C2" s="316"/>
      <c r="D2" s="317"/>
      <c r="E2" s="318"/>
      <c r="F2" s="322" t="s">
        <v>5</v>
      </c>
      <c r="G2" s="322" t="s">
        <v>6</v>
      </c>
      <c r="H2" s="279" t="s">
        <v>7</v>
      </c>
      <c r="I2" s="280"/>
      <c r="J2" s="280"/>
      <c r="K2" s="281"/>
      <c r="L2" s="282"/>
      <c r="M2" s="283"/>
      <c r="N2" s="283"/>
      <c r="O2" s="283"/>
      <c r="P2" s="283"/>
      <c r="Q2" s="283"/>
      <c r="R2" s="283"/>
      <c r="S2" s="283"/>
      <c r="T2" s="283"/>
      <c r="U2" s="284"/>
    </row>
    <row r="3" spans="1:21" ht="12" x14ac:dyDescent="0.25">
      <c r="A3" s="309"/>
      <c r="B3" s="312"/>
      <c r="C3" s="316"/>
      <c r="D3" s="317"/>
      <c r="E3" s="318"/>
      <c r="F3" s="323"/>
      <c r="G3" s="323"/>
      <c r="H3" s="285"/>
      <c r="I3" s="286"/>
      <c r="J3" s="286"/>
      <c r="K3" s="287"/>
      <c r="L3" s="285"/>
      <c r="M3" s="286"/>
      <c r="N3" s="286"/>
      <c r="O3" s="286"/>
      <c r="P3" s="286"/>
      <c r="Q3" s="286"/>
      <c r="R3" s="286"/>
      <c r="S3" s="286"/>
      <c r="T3" s="286"/>
      <c r="U3" s="287"/>
    </row>
    <row r="4" spans="1:21" ht="12.75" customHeight="1" x14ac:dyDescent="0.25">
      <c r="A4" s="309"/>
      <c r="B4" s="312"/>
      <c r="C4" s="316"/>
      <c r="D4" s="317"/>
      <c r="E4" s="318"/>
      <c r="F4" s="323"/>
      <c r="G4" s="323"/>
      <c r="H4" s="303" t="s">
        <v>8</v>
      </c>
      <c r="I4" s="279" t="s">
        <v>9</v>
      </c>
      <c r="J4" s="306"/>
      <c r="K4" s="307"/>
      <c r="L4" s="291" t="s">
        <v>10</v>
      </c>
      <c r="M4" s="291" t="s">
        <v>11</v>
      </c>
      <c r="N4" s="288" t="s">
        <v>12</v>
      </c>
      <c r="O4" s="288" t="s">
        <v>13</v>
      </c>
      <c r="P4" s="300" t="s">
        <v>14</v>
      </c>
      <c r="Q4" s="300" t="s">
        <v>15</v>
      </c>
      <c r="R4" s="297" t="s">
        <v>16</v>
      </c>
      <c r="S4" s="297" t="s">
        <v>17</v>
      </c>
      <c r="T4" s="294" t="s">
        <v>18</v>
      </c>
      <c r="U4" s="294" t="s">
        <v>19</v>
      </c>
    </row>
    <row r="5" spans="1:21" ht="12.75" customHeight="1" x14ac:dyDescent="0.25">
      <c r="A5" s="309"/>
      <c r="B5" s="312"/>
      <c r="C5" s="316"/>
      <c r="D5" s="317"/>
      <c r="E5" s="318"/>
      <c r="F5" s="323"/>
      <c r="G5" s="323"/>
      <c r="H5" s="304"/>
      <c r="I5" s="303" t="s">
        <v>20</v>
      </c>
      <c r="J5" s="303" t="s">
        <v>21</v>
      </c>
      <c r="K5" s="303" t="s">
        <v>22</v>
      </c>
      <c r="L5" s="292"/>
      <c r="M5" s="292"/>
      <c r="N5" s="289"/>
      <c r="O5" s="289"/>
      <c r="P5" s="301"/>
      <c r="Q5" s="301"/>
      <c r="R5" s="298"/>
      <c r="S5" s="298"/>
      <c r="T5" s="295"/>
      <c r="U5" s="295"/>
    </row>
    <row r="6" spans="1:21" ht="12" x14ac:dyDescent="0.25">
      <c r="A6" s="309"/>
      <c r="B6" s="312"/>
      <c r="C6" s="316"/>
      <c r="D6" s="317"/>
      <c r="E6" s="318"/>
      <c r="F6" s="323"/>
      <c r="G6" s="323"/>
      <c r="H6" s="304"/>
      <c r="I6" s="304"/>
      <c r="J6" s="304"/>
      <c r="K6" s="304"/>
      <c r="L6" s="292"/>
      <c r="M6" s="292"/>
      <c r="N6" s="289"/>
      <c r="O6" s="289"/>
      <c r="P6" s="301"/>
      <c r="Q6" s="301"/>
      <c r="R6" s="298"/>
      <c r="S6" s="298"/>
      <c r="T6" s="295"/>
      <c r="U6" s="295"/>
    </row>
    <row r="7" spans="1:21" ht="66" customHeight="1" x14ac:dyDescent="0.25">
      <c r="A7" s="309"/>
      <c r="B7" s="312"/>
      <c r="C7" s="316"/>
      <c r="D7" s="317"/>
      <c r="E7" s="318"/>
      <c r="F7" s="323"/>
      <c r="G7" s="323"/>
      <c r="H7" s="304"/>
      <c r="I7" s="304"/>
      <c r="J7" s="304"/>
      <c r="K7" s="304"/>
      <c r="L7" s="292"/>
      <c r="M7" s="292"/>
      <c r="N7" s="289"/>
      <c r="O7" s="289"/>
      <c r="P7" s="301"/>
      <c r="Q7" s="301"/>
      <c r="R7" s="298"/>
      <c r="S7" s="298"/>
      <c r="T7" s="295"/>
      <c r="U7" s="295"/>
    </row>
    <row r="8" spans="1:21" ht="40.5" customHeight="1" x14ac:dyDescent="0.25">
      <c r="A8" s="310"/>
      <c r="B8" s="313"/>
      <c r="C8" s="319"/>
      <c r="D8" s="320"/>
      <c r="E8" s="321"/>
      <c r="F8" s="324"/>
      <c r="G8" s="324"/>
      <c r="H8" s="305"/>
      <c r="I8" s="305"/>
      <c r="J8" s="305"/>
      <c r="K8" s="305"/>
      <c r="L8" s="293"/>
      <c r="M8" s="293"/>
      <c r="N8" s="290"/>
      <c r="O8" s="290"/>
      <c r="P8" s="302"/>
      <c r="Q8" s="302"/>
      <c r="R8" s="299"/>
      <c r="S8" s="299"/>
      <c r="T8" s="296"/>
      <c r="U8" s="296"/>
    </row>
    <row r="9" spans="1:21" x14ac:dyDescent="0.25">
      <c r="A9" s="8">
        <v>1</v>
      </c>
      <c r="B9" s="9">
        <v>2</v>
      </c>
      <c r="C9" s="7">
        <v>3</v>
      </c>
      <c r="D9" s="10">
        <v>4</v>
      </c>
      <c r="E9" s="7">
        <v>5</v>
      </c>
      <c r="F9" s="11">
        <v>6</v>
      </c>
      <c r="G9" s="8">
        <v>7</v>
      </c>
      <c r="H9" s="11">
        <v>8</v>
      </c>
      <c r="I9" s="8">
        <v>9</v>
      </c>
      <c r="J9" s="11">
        <v>10</v>
      </c>
      <c r="K9" s="8">
        <v>11</v>
      </c>
      <c r="L9" s="156">
        <v>12</v>
      </c>
      <c r="M9" s="157">
        <v>13</v>
      </c>
      <c r="N9" s="162">
        <v>14</v>
      </c>
      <c r="O9" s="163">
        <v>15</v>
      </c>
      <c r="P9" s="154">
        <v>16</v>
      </c>
      <c r="Q9" s="155">
        <v>17</v>
      </c>
      <c r="R9" s="200">
        <v>18</v>
      </c>
      <c r="S9" s="201">
        <v>19</v>
      </c>
      <c r="T9" s="202">
        <v>20</v>
      </c>
      <c r="U9" s="203">
        <v>21</v>
      </c>
    </row>
    <row r="10" spans="1:21" s="12" customFormat="1" ht="26.4" x14ac:dyDescent="0.2">
      <c r="A10" s="13" t="s">
        <v>23</v>
      </c>
      <c r="B10" s="14" t="s">
        <v>24</v>
      </c>
      <c r="C10" s="15" t="s">
        <v>25</v>
      </c>
      <c r="D10" s="15" t="s">
        <v>170</v>
      </c>
      <c r="E10" s="16" t="s">
        <v>169</v>
      </c>
      <c r="F10" s="15">
        <f>SUM(F11:F27)</f>
        <v>1476</v>
      </c>
      <c r="G10" s="15">
        <f t="shared" ref="G10:M10" si="0">SUM(G11:G26)</f>
        <v>1292</v>
      </c>
      <c r="H10" s="15">
        <f t="shared" si="0"/>
        <v>286</v>
      </c>
      <c r="I10" s="15">
        <f t="shared" si="0"/>
        <v>144</v>
      </c>
      <c r="J10" s="15">
        <f t="shared" si="0"/>
        <v>142</v>
      </c>
      <c r="K10" s="151">
        <f t="shared" si="0"/>
        <v>0</v>
      </c>
      <c r="L10" s="151">
        <f t="shared" si="0"/>
        <v>144</v>
      </c>
      <c r="M10" s="15">
        <f t="shared" si="0"/>
        <v>142</v>
      </c>
      <c r="N10" s="17">
        <f>N28+N34+N38+N56</f>
        <v>110</v>
      </c>
      <c r="O10" s="17">
        <f t="shared" ref="O10:U10" si="1">O28+O34+O38</f>
        <v>87</v>
      </c>
      <c r="P10" s="17">
        <f t="shared" si="1"/>
        <v>66</v>
      </c>
      <c r="Q10" s="17">
        <f t="shared" si="1"/>
        <v>94</v>
      </c>
      <c r="R10" s="17">
        <f t="shared" si="1"/>
        <v>70</v>
      </c>
      <c r="S10" s="17">
        <f t="shared" si="1"/>
        <v>234</v>
      </c>
      <c r="T10" s="17">
        <f t="shared" si="1"/>
        <v>136</v>
      </c>
      <c r="U10" s="17">
        <f t="shared" si="1"/>
        <v>360</v>
      </c>
    </row>
    <row r="11" spans="1:21" ht="13.8" x14ac:dyDescent="0.25">
      <c r="A11" s="99" t="s">
        <v>171</v>
      </c>
      <c r="B11" s="100" t="s">
        <v>26</v>
      </c>
      <c r="C11" s="18"/>
      <c r="D11" s="18"/>
      <c r="E11" s="18">
        <v>2</v>
      </c>
      <c r="F11" s="148">
        <v>100</v>
      </c>
      <c r="G11" s="148">
        <v>82</v>
      </c>
      <c r="H11" s="149">
        <v>18</v>
      </c>
      <c r="I11" s="149">
        <v>10</v>
      </c>
      <c r="J11" s="150">
        <v>8</v>
      </c>
      <c r="K11" s="152"/>
      <c r="L11" s="158">
        <v>10</v>
      </c>
      <c r="M11" s="159">
        <v>8</v>
      </c>
      <c r="N11" s="164"/>
      <c r="O11" s="165"/>
      <c r="P11" s="182"/>
      <c r="Q11" s="176"/>
      <c r="R11" s="185"/>
      <c r="S11" s="186"/>
      <c r="T11" s="213"/>
      <c r="U11" s="214"/>
    </row>
    <row r="12" spans="1:21" ht="13.8" x14ac:dyDescent="0.25">
      <c r="A12" s="101" t="s">
        <v>172</v>
      </c>
      <c r="B12" s="102" t="s">
        <v>27</v>
      </c>
      <c r="C12" s="18"/>
      <c r="D12" s="18"/>
      <c r="E12" s="18">
        <v>2</v>
      </c>
      <c r="F12" s="148">
        <v>130</v>
      </c>
      <c r="G12" s="148">
        <v>112</v>
      </c>
      <c r="H12" s="149">
        <v>18</v>
      </c>
      <c r="I12" s="149">
        <v>10</v>
      </c>
      <c r="J12" s="150">
        <v>8</v>
      </c>
      <c r="K12" s="152"/>
      <c r="L12" s="158">
        <v>10</v>
      </c>
      <c r="M12" s="159">
        <v>8</v>
      </c>
      <c r="N12" s="164"/>
      <c r="O12" s="165"/>
      <c r="P12" s="182"/>
      <c r="Q12" s="176"/>
      <c r="R12" s="185"/>
      <c r="S12" s="186"/>
      <c r="T12" s="213"/>
      <c r="U12" s="214"/>
    </row>
    <row r="13" spans="1:21" ht="13.8" x14ac:dyDescent="0.25">
      <c r="A13" s="99" t="s">
        <v>173</v>
      </c>
      <c r="B13" s="100" t="s">
        <v>174</v>
      </c>
      <c r="C13" s="18"/>
      <c r="D13" s="18">
        <v>1</v>
      </c>
      <c r="E13" s="18"/>
      <c r="F13" s="148">
        <v>150</v>
      </c>
      <c r="G13" s="148">
        <v>122</v>
      </c>
      <c r="H13" s="149">
        <v>48</v>
      </c>
      <c r="I13" s="149">
        <v>24</v>
      </c>
      <c r="J13" s="150">
        <v>24</v>
      </c>
      <c r="K13" s="152"/>
      <c r="L13" s="158">
        <v>24</v>
      </c>
      <c r="M13" s="159">
        <v>24</v>
      </c>
      <c r="N13" s="164"/>
      <c r="O13" s="165"/>
      <c r="P13" s="182"/>
      <c r="Q13" s="176"/>
      <c r="R13" s="185"/>
      <c r="S13" s="186"/>
      <c r="T13" s="213"/>
      <c r="U13" s="214"/>
    </row>
    <row r="14" spans="1:21" ht="13.8" x14ac:dyDescent="0.25">
      <c r="A14" s="99" t="s">
        <v>175</v>
      </c>
      <c r="B14" s="100" t="s">
        <v>34</v>
      </c>
      <c r="C14" s="18"/>
      <c r="D14" s="18">
        <v>2</v>
      </c>
      <c r="E14" s="18"/>
      <c r="F14" s="148">
        <v>110</v>
      </c>
      <c r="G14" s="148">
        <v>100</v>
      </c>
      <c r="H14" s="149">
        <v>20</v>
      </c>
      <c r="I14" s="149">
        <v>10</v>
      </c>
      <c r="J14" s="150">
        <v>10</v>
      </c>
      <c r="K14" s="152"/>
      <c r="L14" s="158">
        <v>10</v>
      </c>
      <c r="M14" s="159">
        <v>10</v>
      </c>
      <c r="N14" s="164"/>
      <c r="O14" s="165"/>
      <c r="P14" s="182"/>
      <c r="Q14" s="176"/>
      <c r="R14" s="185"/>
      <c r="S14" s="186"/>
      <c r="T14" s="213"/>
      <c r="U14" s="214"/>
    </row>
    <row r="15" spans="1:21" ht="13.8" x14ac:dyDescent="0.25">
      <c r="A15" s="99" t="s">
        <v>176</v>
      </c>
      <c r="B15" s="100" t="s">
        <v>35</v>
      </c>
      <c r="C15" s="18"/>
      <c r="D15" s="18"/>
      <c r="E15" s="18">
        <v>2</v>
      </c>
      <c r="F15" s="148">
        <v>72</v>
      </c>
      <c r="G15" s="148">
        <v>72</v>
      </c>
      <c r="H15" s="149">
        <v>16</v>
      </c>
      <c r="I15" s="149">
        <v>8</v>
      </c>
      <c r="J15" s="150">
        <v>8</v>
      </c>
      <c r="K15" s="152"/>
      <c r="L15" s="158">
        <v>8</v>
      </c>
      <c r="M15" s="159">
        <v>8</v>
      </c>
      <c r="N15" s="164"/>
      <c r="O15" s="165"/>
      <c r="P15" s="182"/>
      <c r="Q15" s="176"/>
      <c r="R15" s="185"/>
      <c r="S15" s="186"/>
      <c r="T15" s="213"/>
      <c r="U15" s="214"/>
    </row>
    <row r="16" spans="1:21" ht="13.8" x14ac:dyDescent="0.25">
      <c r="A16" s="99" t="s">
        <v>177</v>
      </c>
      <c r="B16" s="100" t="s">
        <v>36</v>
      </c>
      <c r="C16" s="18"/>
      <c r="D16" s="18"/>
      <c r="E16" s="18">
        <v>1</v>
      </c>
      <c r="F16" s="148">
        <v>42</v>
      </c>
      <c r="G16" s="148">
        <v>42</v>
      </c>
      <c r="H16" s="149">
        <v>16</v>
      </c>
      <c r="I16" s="149">
        <v>8</v>
      </c>
      <c r="J16" s="150">
        <v>8</v>
      </c>
      <c r="K16" s="152"/>
      <c r="L16" s="158">
        <v>8</v>
      </c>
      <c r="M16" s="159">
        <v>8</v>
      </c>
      <c r="N16" s="164"/>
      <c r="O16" s="165"/>
      <c r="P16" s="182"/>
      <c r="Q16" s="176"/>
      <c r="R16" s="185"/>
      <c r="S16" s="186"/>
      <c r="T16" s="213"/>
      <c r="U16" s="214"/>
    </row>
    <row r="17" spans="1:21" ht="13.8" x14ac:dyDescent="0.25">
      <c r="A17" s="99" t="s">
        <v>178</v>
      </c>
      <c r="B17" s="100" t="s">
        <v>33</v>
      </c>
      <c r="C17" s="18">
        <v>1</v>
      </c>
      <c r="D17" s="18">
        <v>2</v>
      </c>
      <c r="E17" s="18"/>
      <c r="F17" s="148">
        <v>110</v>
      </c>
      <c r="G17" s="148">
        <v>100</v>
      </c>
      <c r="H17" s="149">
        <v>10</v>
      </c>
      <c r="I17" s="149">
        <v>4</v>
      </c>
      <c r="J17" s="150">
        <v>6</v>
      </c>
      <c r="K17" s="152"/>
      <c r="L17" s="158">
        <v>4</v>
      </c>
      <c r="M17" s="159">
        <v>6</v>
      </c>
      <c r="N17" s="164"/>
      <c r="O17" s="165"/>
      <c r="P17" s="182"/>
      <c r="Q17" s="176"/>
      <c r="R17" s="185"/>
      <c r="S17" s="186"/>
      <c r="T17" s="213"/>
      <c r="U17" s="214"/>
    </row>
    <row r="18" spans="1:21" ht="13.8" x14ac:dyDescent="0.25">
      <c r="A18" s="99" t="s">
        <v>179</v>
      </c>
      <c r="B18" s="100" t="s">
        <v>30</v>
      </c>
      <c r="C18" s="18"/>
      <c r="D18" s="18">
        <v>2</v>
      </c>
      <c r="E18" s="18"/>
      <c r="F18" s="148">
        <v>125</v>
      </c>
      <c r="G18" s="148">
        <v>112</v>
      </c>
      <c r="H18" s="149">
        <v>16</v>
      </c>
      <c r="I18" s="149">
        <v>8</v>
      </c>
      <c r="J18" s="150">
        <v>8</v>
      </c>
      <c r="K18" s="152"/>
      <c r="L18" s="158">
        <v>8</v>
      </c>
      <c r="M18" s="159">
        <v>8</v>
      </c>
      <c r="N18" s="164"/>
      <c r="O18" s="165"/>
      <c r="P18" s="182"/>
      <c r="Q18" s="176"/>
      <c r="R18" s="185"/>
      <c r="S18" s="186"/>
      <c r="T18" s="213"/>
      <c r="U18" s="214"/>
    </row>
    <row r="19" spans="1:21" ht="13.8" x14ac:dyDescent="0.25">
      <c r="A19" s="99" t="s">
        <v>180</v>
      </c>
      <c r="B19" s="100" t="s">
        <v>181</v>
      </c>
      <c r="C19" s="18"/>
      <c r="D19" s="18">
        <v>1</v>
      </c>
      <c r="E19" s="18"/>
      <c r="F19" s="148">
        <v>96</v>
      </c>
      <c r="G19" s="148">
        <v>96</v>
      </c>
      <c r="H19" s="149">
        <v>24</v>
      </c>
      <c r="I19" s="149">
        <v>12</v>
      </c>
      <c r="J19" s="150">
        <v>12</v>
      </c>
      <c r="K19" s="152"/>
      <c r="L19" s="158">
        <v>12</v>
      </c>
      <c r="M19" s="159">
        <v>12</v>
      </c>
      <c r="N19" s="164"/>
      <c r="O19" s="165"/>
      <c r="P19" s="182"/>
      <c r="Q19" s="176"/>
      <c r="R19" s="185"/>
      <c r="S19" s="186"/>
      <c r="T19" s="213"/>
      <c r="U19" s="214"/>
    </row>
    <row r="20" spans="1:21" ht="13.8" x14ac:dyDescent="0.25">
      <c r="A20" s="99" t="s">
        <v>182</v>
      </c>
      <c r="B20" s="100" t="s">
        <v>37</v>
      </c>
      <c r="C20" s="18"/>
      <c r="D20" s="18"/>
      <c r="E20" s="18">
        <v>2</v>
      </c>
      <c r="F20" s="148">
        <v>42</v>
      </c>
      <c r="G20" s="148">
        <v>42</v>
      </c>
      <c r="H20" s="149">
        <v>16</v>
      </c>
      <c r="I20" s="149">
        <v>8</v>
      </c>
      <c r="J20" s="150">
        <v>8</v>
      </c>
      <c r="K20" s="152"/>
      <c r="L20" s="158">
        <v>8</v>
      </c>
      <c r="M20" s="159">
        <v>8</v>
      </c>
      <c r="N20" s="164"/>
      <c r="O20" s="165"/>
      <c r="P20" s="182"/>
      <c r="Q20" s="176"/>
      <c r="R20" s="185"/>
      <c r="S20" s="186"/>
      <c r="T20" s="213"/>
      <c r="U20" s="214"/>
    </row>
    <row r="21" spans="1:21" ht="13.8" x14ac:dyDescent="0.25">
      <c r="A21" s="99" t="s">
        <v>183</v>
      </c>
      <c r="B21" s="100" t="s">
        <v>29</v>
      </c>
      <c r="C21" s="18"/>
      <c r="D21" s="18">
        <v>2</v>
      </c>
      <c r="E21" s="18"/>
      <c r="F21" s="148">
        <v>119</v>
      </c>
      <c r="G21" s="148">
        <v>100</v>
      </c>
      <c r="H21" s="149">
        <v>20</v>
      </c>
      <c r="I21" s="140">
        <v>10</v>
      </c>
      <c r="J21" s="141">
        <v>10</v>
      </c>
      <c r="K21" s="153"/>
      <c r="L21" s="160">
        <v>10</v>
      </c>
      <c r="M21" s="161">
        <v>10</v>
      </c>
      <c r="N21" s="164"/>
      <c r="O21" s="165"/>
      <c r="P21" s="182"/>
      <c r="Q21" s="176"/>
      <c r="R21" s="185"/>
      <c r="S21" s="186"/>
      <c r="T21" s="213"/>
      <c r="U21" s="214"/>
    </row>
    <row r="22" spans="1:21" ht="13.8" x14ac:dyDescent="0.25">
      <c r="A22" s="99" t="s">
        <v>184</v>
      </c>
      <c r="B22" s="103" t="s">
        <v>185</v>
      </c>
      <c r="C22" s="18"/>
      <c r="D22" s="18"/>
      <c r="E22" s="18">
        <v>1</v>
      </c>
      <c r="F22" s="148">
        <v>108</v>
      </c>
      <c r="G22" s="148">
        <v>78</v>
      </c>
      <c r="H22" s="149">
        <v>30</v>
      </c>
      <c r="I22" s="149">
        <v>16</v>
      </c>
      <c r="J22" s="150">
        <v>14</v>
      </c>
      <c r="K22" s="152"/>
      <c r="L22" s="158">
        <v>16</v>
      </c>
      <c r="M22" s="159">
        <v>14</v>
      </c>
      <c r="N22" s="164"/>
      <c r="O22" s="165"/>
      <c r="P22" s="182"/>
      <c r="Q22" s="176"/>
      <c r="R22" s="185"/>
      <c r="S22" s="186"/>
      <c r="T22" s="213"/>
      <c r="U22" s="214"/>
    </row>
    <row r="23" spans="1:21" ht="13.8" x14ac:dyDescent="0.25">
      <c r="A23" s="99" t="s">
        <v>186</v>
      </c>
      <c r="B23" s="103" t="s">
        <v>31</v>
      </c>
      <c r="C23" s="18"/>
      <c r="D23" s="18">
        <v>2</v>
      </c>
      <c r="E23" s="24"/>
      <c r="F23" s="148">
        <v>80</v>
      </c>
      <c r="G23" s="148">
        <v>78</v>
      </c>
      <c r="H23" s="149">
        <v>2</v>
      </c>
      <c r="I23" s="149">
        <v>0</v>
      </c>
      <c r="J23" s="150">
        <v>2</v>
      </c>
      <c r="K23" s="152"/>
      <c r="L23" s="158">
        <v>0</v>
      </c>
      <c r="M23" s="159">
        <v>2</v>
      </c>
      <c r="N23" s="164"/>
      <c r="O23" s="165"/>
      <c r="P23" s="182"/>
      <c r="Q23" s="176"/>
      <c r="R23" s="185"/>
      <c r="S23" s="186"/>
      <c r="T23" s="213"/>
      <c r="U23" s="214"/>
    </row>
    <row r="24" spans="1:21" ht="13.8" x14ac:dyDescent="0.25">
      <c r="A24" s="99" t="s">
        <v>187</v>
      </c>
      <c r="B24" s="103" t="s">
        <v>28</v>
      </c>
      <c r="C24" s="18"/>
      <c r="D24" s="18">
        <v>1</v>
      </c>
      <c r="E24" s="24"/>
      <c r="F24" s="148">
        <v>78</v>
      </c>
      <c r="G24" s="148">
        <v>78</v>
      </c>
      <c r="H24" s="148">
        <v>16</v>
      </c>
      <c r="I24" s="149">
        <v>8</v>
      </c>
      <c r="J24" s="150">
        <v>8</v>
      </c>
      <c r="K24" s="152"/>
      <c r="L24" s="158">
        <v>8</v>
      </c>
      <c r="M24" s="159">
        <v>8</v>
      </c>
      <c r="N24" s="164"/>
      <c r="O24" s="165"/>
      <c r="P24" s="155"/>
      <c r="Q24" s="176"/>
      <c r="R24" s="185"/>
      <c r="S24" s="186"/>
      <c r="T24" s="213"/>
      <c r="U24" s="214"/>
    </row>
    <row r="25" spans="1:21" ht="13.8" x14ac:dyDescent="0.25">
      <c r="A25" s="99" t="s">
        <v>188</v>
      </c>
      <c r="B25" s="104" t="s">
        <v>32</v>
      </c>
      <c r="C25" s="18"/>
      <c r="D25" s="18">
        <v>2</v>
      </c>
      <c r="E25" s="24"/>
      <c r="F25" s="148">
        <v>36</v>
      </c>
      <c r="G25" s="148">
        <v>36</v>
      </c>
      <c r="H25" s="148">
        <v>8</v>
      </c>
      <c r="I25" s="149">
        <v>4</v>
      </c>
      <c r="J25" s="150">
        <v>4</v>
      </c>
      <c r="K25" s="152"/>
      <c r="L25" s="158">
        <v>4</v>
      </c>
      <c r="M25" s="159">
        <v>4</v>
      </c>
      <c r="N25" s="164"/>
      <c r="O25" s="165"/>
      <c r="P25" s="155"/>
      <c r="Q25" s="176"/>
      <c r="R25" s="185"/>
      <c r="S25" s="186"/>
      <c r="T25" s="213"/>
      <c r="U25" s="214"/>
    </row>
    <row r="26" spans="1:21" ht="13.8" x14ac:dyDescent="0.25">
      <c r="A26" s="99" t="s">
        <v>189</v>
      </c>
      <c r="B26" s="104" t="s">
        <v>38</v>
      </c>
      <c r="C26" s="18"/>
      <c r="D26" s="18">
        <v>2</v>
      </c>
      <c r="E26" s="24"/>
      <c r="F26" s="148">
        <v>42</v>
      </c>
      <c r="G26" s="148">
        <v>42</v>
      </c>
      <c r="H26" s="148">
        <v>8</v>
      </c>
      <c r="I26" s="149">
        <v>4</v>
      </c>
      <c r="J26" s="150">
        <v>4</v>
      </c>
      <c r="K26" s="152"/>
      <c r="L26" s="158">
        <v>4</v>
      </c>
      <c r="M26" s="159">
        <v>4</v>
      </c>
      <c r="N26" s="164"/>
      <c r="O26" s="165"/>
      <c r="P26" s="182"/>
      <c r="Q26" s="176"/>
      <c r="R26" s="185"/>
      <c r="S26" s="186"/>
      <c r="T26" s="213"/>
      <c r="U26" s="214"/>
    </row>
    <row r="27" spans="1:21" ht="13.8" x14ac:dyDescent="0.25">
      <c r="A27" s="99" t="s">
        <v>190</v>
      </c>
      <c r="B27" s="104" t="s">
        <v>39</v>
      </c>
      <c r="C27" s="25"/>
      <c r="D27" s="25">
        <v>2</v>
      </c>
      <c r="E27" s="25"/>
      <c r="F27" s="148">
        <v>36</v>
      </c>
      <c r="G27" s="148">
        <v>36</v>
      </c>
      <c r="H27" s="148">
        <v>8</v>
      </c>
      <c r="I27" s="149">
        <v>0</v>
      </c>
      <c r="J27" s="150">
        <v>8</v>
      </c>
      <c r="K27" s="152"/>
      <c r="L27" s="158">
        <v>0</v>
      </c>
      <c r="M27" s="159">
        <v>8</v>
      </c>
      <c r="N27" s="164"/>
      <c r="O27" s="165"/>
      <c r="P27" s="182"/>
      <c r="Q27" s="176"/>
      <c r="R27" s="185"/>
      <c r="S27" s="186"/>
      <c r="T27" s="213"/>
      <c r="U27" s="214"/>
    </row>
    <row r="28" spans="1:21" s="12" customFormat="1" ht="24" customHeight="1" x14ac:dyDescent="0.2">
      <c r="A28" s="26" t="s">
        <v>40</v>
      </c>
      <c r="B28" s="27" t="s">
        <v>41</v>
      </c>
      <c r="C28" s="262"/>
      <c r="D28" s="263"/>
      <c r="E28" s="264"/>
      <c r="F28" s="29">
        <f>SUM(F29:F33)</f>
        <v>613</v>
      </c>
      <c r="G28" s="29">
        <f t="shared" ref="G28:U28" si="2">SUM(G29:G33)</f>
        <v>537</v>
      </c>
      <c r="H28" s="29">
        <f t="shared" si="2"/>
        <v>76</v>
      </c>
      <c r="I28" s="29">
        <f t="shared" si="2"/>
        <v>26</v>
      </c>
      <c r="J28" s="29">
        <f t="shared" si="2"/>
        <v>50</v>
      </c>
      <c r="K28" s="29">
        <f t="shared" si="2"/>
        <v>0</v>
      </c>
      <c r="L28" s="29">
        <f t="shared" si="2"/>
        <v>0</v>
      </c>
      <c r="M28" s="29">
        <f t="shared" si="2"/>
        <v>0</v>
      </c>
      <c r="N28" s="29">
        <f t="shared" si="2"/>
        <v>48</v>
      </c>
      <c r="O28" s="29">
        <f t="shared" si="2"/>
        <v>2</v>
      </c>
      <c r="P28" s="29">
        <f t="shared" si="2"/>
        <v>2</v>
      </c>
      <c r="Q28" s="29">
        <f t="shared" si="2"/>
        <v>2</v>
      </c>
      <c r="R28" s="29">
        <f t="shared" si="2"/>
        <v>2</v>
      </c>
      <c r="S28" s="29">
        <f t="shared" si="2"/>
        <v>2</v>
      </c>
      <c r="T28" s="29">
        <f t="shared" si="2"/>
        <v>18</v>
      </c>
      <c r="U28" s="29">
        <f t="shared" si="2"/>
        <v>0</v>
      </c>
    </row>
    <row r="29" spans="1:21" ht="13.8" x14ac:dyDescent="0.25">
      <c r="A29" s="38" t="s">
        <v>191</v>
      </c>
      <c r="B29" s="105" t="s">
        <v>42</v>
      </c>
      <c r="C29" s="18"/>
      <c r="D29" s="18">
        <v>3</v>
      </c>
      <c r="E29" s="18"/>
      <c r="F29" s="140">
        <v>64</v>
      </c>
      <c r="G29" s="140">
        <v>48</v>
      </c>
      <c r="H29" s="140">
        <v>16</v>
      </c>
      <c r="I29" s="30">
        <v>8</v>
      </c>
      <c r="J29" s="30">
        <v>8</v>
      </c>
      <c r="K29" s="31"/>
      <c r="L29" s="199"/>
      <c r="M29" s="212"/>
      <c r="N29" s="166">
        <v>16</v>
      </c>
      <c r="O29" s="167"/>
      <c r="P29" s="183"/>
      <c r="Q29" s="184"/>
      <c r="R29" s="188"/>
      <c r="S29" s="188"/>
      <c r="T29" s="216"/>
      <c r="U29" s="215"/>
    </row>
    <row r="30" spans="1:21" ht="13.8" x14ac:dyDescent="0.25">
      <c r="A30" s="38" t="s">
        <v>192</v>
      </c>
      <c r="B30" s="105" t="s">
        <v>30</v>
      </c>
      <c r="C30" s="18"/>
      <c r="D30" s="18">
        <v>3</v>
      </c>
      <c r="E30" s="18"/>
      <c r="F30" s="140">
        <v>58</v>
      </c>
      <c r="G30" s="140">
        <v>40</v>
      </c>
      <c r="H30" s="140">
        <v>18</v>
      </c>
      <c r="I30" s="30">
        <v>10</v>
      </c>
      <c r="J30" s="30">
        <v>8</v>
      </c>
      <c r="K30" s="31"/>
      <c r="L30" s="199"/>
      <c r="M30" s="212"/>
      <c r="N30" s="167">
        <v>18</v>
      </c>
      <c r="O30" s="166"/>
      <c r="P30" s="183"/>
      <c r="Q30" s="184"/>
      <c r="R30" s="188"/>
      <c r="S30" s="188"/>
      <c r="T30" s="216"/>
      <c r="U30" s="215"/>
    </row>
    <row r="31" spans="1:21" ht="26.4" x14ac:dyDescent="0.25">
      <c r="A31" s="38" t="s">
        <v>193</v>
      </c>
      <c r="B31" s="105" t="s">
        <v>194</v>
      </c>
      <c r="C31" s="18"/>
      <c r="D31" s="18">
        <v>3</v>
      </c>
      <c r="E31" s="18"/>
      <c r="F31" s="140">
        <v>238</v>
      </c>
      <c r="G31" s="140">
        <v>226</v>
      </c>
      <c r="H31" s="140">
        <v>12</v>
      </c>
      <c r="I31" s="30">
        <v>0</v>
      </c>
      <c r="J31" s="30">
        <v>12</v>
      </c>
      <c r="K31" s="31"/>
      <c r="L31" s="199"/>
      <c r="M31" s="212"/>
      <c r="N31" s="167">
        <v>12</v>
      </c>
      <c r="O31" s="167"/>
      <c r="P31" s="184"/>
      <c r="Q31" s="184"/>
      <c r="R31" s="188"/>
      <c r="S31" s="188"/>
      <c r="T31" s="216"/>
      <c r="U31" s="215"/>
    </row>
    <row r="32" spans="1:21" ht="13.8" x14ac:dyDescent="0.25">
      <c r="A32" s="38" t="s">
        <v>195</v>
      </c>
      <c r="B32" s="105" t="s">
        <v>31</v>
      </c>
      <c r="C32" s="18">
        <v>468</v>
      </c>
      <c r="D32" s="18">
        <v>9</v>
      </c>
      <c r="E32" s="18"/>
      <c r="F32" s="140">
        <v>176</v>
      </c>
      <c r="G32" s="140">
        <v>162</v>
      </c>
      <c r="H32" s="140">
        <v>14</v>
      </c>
      <c r="I32" s="30">
        <v>0</v>
      </c>
      <c r="J32" s="30">
        <v>14</v>
      </c>
      <c r="K32" s="31"/>
      <c r="L32" s="199"/>
      <c r="M32" s="212"/>
      <c r="N32" s="166">
        <v>2</v>
      </c>
      <c r="O32" s="166">
        <v>2</v>
      </c>
      <c r="P32" s="183">
        <v>2</v>
      </c>
      <c r="Q32" s="184">
        <v>2</v>
      </c>
      <c r="R32" s="188">
        <v>2</v>
      </c>
      <c r="S32" s="188">
        <v>2</v>
      </c>
      <c r="T32" s="216">
        <v>2</v>
      </c>
      <c r="U32" s="215"/>
    </row>
    <row r="33" spans="1:21" ht="15" customHeight="1" x14ac:dyDescent="0.25">
      <c r="A33" s="38" t="s">
        <v>196</v>
      </c>
      <c r="B33" s="105" t="s">
        <v>43</v>
      </c>
      <c r="C33" s="18"/>
      <c r="D33" s="18">
        <v>9</v>
      </c>
      <c r="E33" s="18"/>
      <c r="F33" s="140">
        <v>77</v>
      </c>
      <c r="G33" s="140">
        <v>61</v>
      </c>
      <c r="H33" s="140">
        <v>16</v>
      </c>
      <c r="I33" s="30">
        <v>8</v>
      </c>
      <c r="J33" s="30">
        <v>8</v>
      </c>
      <c r="K33" s="31"/>
      <c r="L33" s="199"/>
      <c r="M33" s="212"/>
      <c r="N33" s="166"/>
      <c r="O33" s="166"/>
      <c r="P33" s="183"/>
      <c r="Q33" s="184"/>
      <c r="R33" s="228"/>
      <c r="S33" s="188"/>
      <c r="T33" s="229">
        <v>16</v>
      </c>
      <c r="U33" s="215"/>
    </row>
    <row r="34" spans="1:21" s="12" customFormat="1" ht="24" customHeight="1" x14ac:dyDescent="0.2">
      <c r="A34" s="26" t="s">
        <v>44</v>
      </c>
      <c r="B34" s="27" t="s">
        <v>45</v>
      </c>
      <c r="C34" s="262"/>
      <c r="D34" s="263"/>
      <c r="E34" s="264"/>
      <c r="F34" s="29">
        <f>SUM(F35:F37)</f>
        <v>228</v>
      </c>
      <c r="G34" s="29">
        <f t="shared" ref="G34:U34" si="3">SUM(G35:G37)</f>
        <v>196</v>
      </c>
      <c r="H34" s="29">
        <f t="shared" si="3"/>
        <v>32</v>
      </c>
      <c r="I34" s="29">
        <f t="shared" si="3"/>
        <v>12</v>
      </c>
      <c r="J34" s="29">
        <f t="shared" si="3"/>
        <v>20</v>
      </c>
      <c r="K34" s="29">
        <f t="shared" si="3"/>
        <v>0</v>
      </c>
      <c r="L34" s="29">
        <f t="shared" si="3"/>
        <v>0</v>
      </c>
      <c r="M34" s="29">
        <f t="shared" si="3"/>
        <v>0</v>
      </c>
      <c r="N34" s="29">
        <f t="shared" si="3"/>
        <v>6</v>
      </c>
      <c r="O34" s="29">
        <f t="shared" si="3"/>
        <v>14</v>
      </c>
      <c r="P34" s="29">
        <f t="shared" si="3"/>
        <v>6</v>
      </c>
      <c r="Q34" s="29">
        <f t="shared" si="3"/>
        <v>6</v>
      </c>
      <c r="R34" s="29">
        <f t="shared" si="3"/>
        <v>0</v>
      </c>
      <c r="S34" s="29">
        <f t="shared" si="3"/>
        <v>0</v>
      </c>
      <c r="T34" s="29">
        <f t="shared" si="3"/>
        <v>0</v>
      </c>
      <c r="U34" s="29">
        <f t="shared" si="3"/>
        <v>0</v>
      </c>
    </row>
    <row r="35" spans="1:21" ht="13.8" x14ac:dyDescent="0.25">
      <c r="A35" s="38" t="s">
        <v>197</v>
      </c>
      <c r="B35" s="105" t="s">
        <v>198</v>
      </c>
      <c r="C35" s="25"/>
      <c r="D35" s="25"/>
      <c r="E35" s="25">
        <v>4</v>
      </c>
      <c r="F35" s="30">
        <v>96</v>
      </c>
      <c r="G35" s="30">
        <v>82</v>
      </c>
      <c r="H35" s="30">
        <v>14</v>
      </c>
      <c r="I35" s="30">
        <v>6</v>
      </c>
      <c r="J35" s="30">
        <v>8</v>
      </c>
      <c r="K35" s="31"/>
      <c r="L35" s="199"/>
      <c r="M35" s="199"/>
      <c r="N35" s="167">
        <v>6</v>
      </c>
      <c r="O35" s="166">
        <v>8</v>
      </c>
      <c r="P35" s="183"/>
      <c r="Q35" s="184"/>
      <c r="R35" s="187"/>
      <c r="S35" s="187"/>
      <c r="T35" s="215"/>
      <c r="U35" s="215"/>
    </row>
    <row r="36" spans="1:21" ht="26.4" x14ac:dyDescent="0.25">
      <c r="A36" s="38" t="s">
        <v>199</v>
      </c>
      <c r="B36" s="105" t="s">
        <v>200</v>
      </c>
      <c r="C36" s="25"/>
      <c r="D36" s="25">
        <v>5</v>
      </c>
      <c r="E36" s="25"/>
      <c r="F36" s="30">
        <v>90</v>
      </c>
      <c r="G36" s="30">
        <v>78</v>
      </c>
      <c r="H36" s="30">
        <v>12</v>
      </c>
      <c r="I36" s="30">
        <v>6</v>
      </c>
      <c r="J36" s="30">
        <v>6</v>
      </c>
      <c r="K36" s="31"/>
      <c r="L36" s="199"/>
      <c r="M36" s="199"/>
      <c r="N36" s="227"/>
      <c r="O36" s="167">
        <v>6</v>
      </c>
      <c r="P36" s="183">
        <v>6</v>
      </c>
      <c r="Q36" s="184"/>
      <c r="R36" s="187"/>
      <c r="S36" s="187"/>
      <c r="T36" s="215"/>
      <c r="U36" s="215"/>
    </row>
    <row r="37" spans="1:21" ht="26.4" x14ac:dyDescent="0.25">
      <c r="A37" s="38" t="s">
        <v>46</v>
      </c>
      <c r="B37" s="105" t="s">
        <v>201</v>
      </c>
      <c r="C37" s="25"/>
      <c r="D37" s="25"/>
      <c r="E37" s="25">
        <v>6</v>
      </c>
      <c r="F37" s="30">
        <v>42</v>
      </c>
      <c r="G37" s="30">
        <v>36</v>
      </c>
      <c r="H37" s="30">
        <v>6</v>
      </c>
      <c r="I37" s="30">
        <v>0</v>
      </c>
      <c r="J37" s="30">
        <v>6</v>
      </c>
      <c r="K37" s="32"/>
      <c r="L37" s="199"/>
      <c r="M37" s="199"/>
      <c r="N37" s="167"/>
      <c r="O37" s="166"/>
      <c r="P37" s="184"/>
      <c r="Q37" s="184">
        <v>6</v>
      </c>
      <c r="R37" s="187"/>
      <c r="S37" s="187"/>
      <c r="T37" s="215"/>
      <c r="U37" s="215"/>
    </row>
    <row r="38" spans="1:21" ht="12.75" customHeight="1" x14ac:dyDescent="0.25">
      <c r="A38" s="26" t="s">
        <v>47</v>
      </c>
      <c r="B38" s="27" t="s">
        <v>48</v>
      </c>
      <c r="C38" s="262"/>
      <c r="D38" s="263"/>
      <c r="E38" s="264"/>
      <c r="F38" s="29">
        <f t="shared" ref="F38:U38" si="4">SUM(F39+F56)</f>
        <v>3407</v>
      </c>
      <c r="G38" s="29">
        <f t="shared" si="4"/>
        <v>1414</v>
      </c>
      <c r="H38" s="29">
        <f t="shared" si="4"/>
        <v>718</v>
      </c>
      <c r="I38" s="29">
        <f t="shared" si="4"/>
        <v>228</v>
      </c>
      <c r="J38" s="29">
        <f t="shared" si="4"/>
        <v>492</v>
      </c>
      <c r="K38" s="29">
        <f t="shared" si="4"/>
        <v>12</v>
      </c>
      <c r="L38" s="29">
        <f t="shared" si="4"/>
        <v>2</v>
      </c>
      <c r="M38" s="29">
        <f t="shared" si="4"/>
        <v>10</v>
      </c>
      <c r="N38" s="29">
        <f t="shared" si="4"/>
        <v>56</v>
      </c>
      <c r="O38" s="29">
        <f t="shared" si="4"/>
        <v>71</v>
      </c>
      <c r="P38" s="29">
        <f t="shared" si="4"/>
        <v>58</v>
      </c>
      <c r="Q38" s="29">
        <f t="shared" si="4"/>
        <v>86</v>
      </c>
      <c r="R38" s="29">
        <f t="shared" si="4"/>
        <v>68</v>
      </c>
      <c r="S38" s="29">
        <f t="shared" si="4"/>
        <v>232</v>
      </c>
      <c r="T38" s="29">
        <f t="shared" si="4"/>
        <v>118</v>
      </c>
      <c r="U38" s="29">
        <f t="shared" si="4"/>
        <v>360</v>
      </c>
    </row>
    <row r="39" spans="1:21" s="12" customFormat="1" ht="12.75" customHeight="1" x14ac:dyDescent="0.2">
      <c r="A39" s="26" t="s">
        <v>49</v>
      </c>
      <c r="B39" s="27" t="s">
        <v>50</v>
      </c>
      <c r="C39" s="262"/>
      <c r="D39" s="263"/>
      <c r="E39" s="264"/>
      <c r="F39" s="29">
        <f>SUM(F40:F55)</f>
        <v>1303</v>
      </c>
      <c r="G39" s="29">
        <f t="shared" ref="G39:U39" si="5">SUM(G40:G47)</f>
        <v>466</v>
      </c>
      <c r="H39" s="29">
        <f t="shared" si="5"/>
        <v>232</v>
      </c>
      <c r="I39" s="29">
        <f t="shared" si="5"/>
        <v>98</v>
      </c>
      <c r="J39" s="29">
        <f t="shared" si="5"/>
        <v>134</v>
      </c>
      <c r="K39" s="29">
        <f t="shared" si="5"/>
        <v>0</v>
      </c>
      <c r="L39" s="29">
        <f t="shared" si="5"/>
        <v>0</v>
      </c>
      <c r="M39" s="29">
        <f t="shared" si="5"/>
        <v>0</v>
      </c>
      <c r="N39" s="29">
        <f t="shared" si="5"/>
        <v>56</v>
      </c>
      <c r="O39" s="29">
        <f t="shared" si="5"/>
        <v>71</v>
      </c>
      <c r="P39" s="29">
        <f t="shared" si="5"/>
        <v>58</v>
      </c>
      <c r="Q39" s="29">
        <f t="shared" si="5"/>
        <v>46</v>
      </c>
      <c r="R39" s="29">
        <f t="shared" si="5"/>
        <v>0</v>
      </c>
      <c r="S39" s="29">
        <f t="shared" si="5"/>
        <v>0</v>
      </c>
      <c r="T39" s="29">
        <f t="shared" si="5"/>
        <v>0</v>
      </c>
      <c r="U39" s="29">
        <f t="shared" si="5"/>
        <v>0</v>
      </c>
    </row>
    <row r="40" spans="1:21" ht="12.75" customHeight="1" x14ac:dyDescent="0.25">
      <c r="A40" s="34" t="s">
        <v>51</v>
      </c>
      <c r="B40" s="106" t="s">
        <v>202</v>
      </c>
      <c r="C40" s="25"/>
      <c r="D40" s="25"/>
      <c r="E40" s="25">
        <v>4</v>
      </c>
      <c r="F40" s="142">
        <v>60</v>
      </c>
      <c r="G40" s="30">
        <v>40</v>
      </c>
      <c r="H40" s="30">
        <v>20</v>
      </c>
      <c r="I40" s="122">
        <v>8</v>
      </c>
      <c r="J40" s="122">
        <v>12</v>
      </c>
      <c r="K40" s="33"/>
      <c r="L40" s="204"/>
      <c r="M40" s="205"/>
      <c r="N40" s="166">
        <v>8</v>
      </c>
      <c r="O40" s="166">
        <v>12</v>
      </c>
      <c r="P40" s="225"/>
      <c r="Q40" s="225"/>
      <c r="R40" s="189"/>
      <c r="S40" s="190"/>
      <c r="T40" s="217"/>
      <c r="U40" s="217"/>
    </row>
    <row r="41" spans="1:21" ht="14.25" customHeight="1" x14ac:dyDescent="0.25">
      <c r="A41" s="34" t="s">
        <v>52</v>
      </c>
      <c r="B41" s="107" t="s">
        <v>203</v>
      </c>
      <c r="C41" s="25"/>
      <c r="D41" s="25"/>
      <c r="E41" s="25">
        <v>6</v>
      </c>
      <c r="F41" s="140">
        <v>132</v>
      </c>
      <c r="G41" s="30">
        <v>68</v>
      </c>
      <c r="H41" s="30">
        <v>64</v>
      </c>
      <c r="I41" s="122">
        <v>30</v>
      </c>
      <c r="J41" s="122">
        <v>34</v>
      </c>
      <c r="K41" s="33"/>
      <c r="L41" s="204"/>
      <c r="M41" s="206"/>
      <c r="N41" s="166"/>
      <c r="O41" s="166"/>
      <c r="P41" s="225">
        <v>32</v>
      </c>
      <c r="Q41" s="225">
        <v>32</v>
      </c>
      <c r="R41" s="189"/>
      <c r="S41" s="190"/>
      <c r="T41" s="217"/>
      <c r="U41" s="217"/>
    </row>
    <row r="42" spans="1:21" ht="13.8" x14ac:dyDescent="0.25">
      <c r="A42" s="34" t="s">
        <v>53</v>
      </c>
      <c r="B42" s="108" t="s">
        <v>204</v>
      </c>
      <c r="C42" s="25"/>
      <c r="D42" s="25"/>
      <c r="E42" s="25">
        <v>5</v>
      </c>
      <c r="F42" s="140">
        <v>80</v>
      </c>
      <c r="G42" s="30">
        <v>52</v>
      </c>
      <c r="H42" s="30">
        <v>28</v>
      </c>
      <c r="I42" s="122">
        <v>10</v>
      </c>
      <c r="J42" s="122">
        <v>18</v>
      </c>
      <c r="K42" s="33"/>
      <c r="L42" s="204"/>
      <c r="M42" s="205"/>
      <c r="N42" s="166"/>
      <c r="O42" s="166">
        <v>16</v>
      </c>
      <c r="P42" s="225">
        <v>12</v>
      </c>
      <c r="Q42" s="225"/>
      <c r="R42" s="189"/>
      <c r="S42" s="190"/>
      <c r="T42" s="217"/>
      <c r="U42" s="217"/>
    </row>
    <row r="43" spans="1:21" ht="26.4" x14ac:dyDescent="0.25">
      <c r="A43" s="34" t="s">
        <v>54</v>
      </c>
      <c r="B43" s="109" t="s">
        <v>205</v>
      </c>
      <c r="C43" s="25"/>
      <c r="D43" s="25">
        <v>4</v>
      </c>
      <c r="E43" s="25"/>
      <c r="F43" s="140">
        <v>62</v>
      </c>
      <c r="G43" s="30">
        <v>38</v>
      </c>
      <c r="H43" s="30">
        <v>24</v>
      </c>
      <c r="I43" s="122">
        <v>10</v>
      </c>
      <c r="J43" s="122">
        <v>14</v>
      </c>
      <c r="K43" s="33"/>
      <c r="L43" s="204"/>
      <c r="M43" s="205"/>
      <c r="N43" s="166">
        <v>10</v>
      </c>
      <c r="O43" s="166">
        <v>14</v>
      </c>
      <c r="P43" s="225"/>
      <c r="Q43" s="225"/>
      <c r="R43" s="189"/>
      <c r="S43" s="190"/>
      <c r="T43" s="217"/>
      <c r="U43" s="217"/>
    </row>
    <row r="44" spans="1:21" ht="13.8" x14ac:dyDescent="0.25">
      <c r="A44" s="34" t="s">
        <v>55</v>
      </c>
      <c r="B44" s="110" t="s">
        <v>206</v>
      </c>
      <c r="C44" s="25"/>
      <c r="D44" s="25"/>
      <c r="E44" s="25">
        <v>6</v>
      </c>
      <c r="F44" s="140">
        <v>76</v>
      </c>
      <c r="G44" s="30">
        <v>60</v>
      </c>
      <c r="H44" s="30">
        <v>16</v>
      </c>
      <c r="I44" s="122">
        <v>8</v>
      </c>
      <c r="J44" s="122">
        <v>8</v>
      </c>
      <c r="K44" s="33"/>
      <c r="L44" s="204"/>
      <c r="M44" s="205"/>
      <c r="N44" s="166"/>
      <c r="O44" s="166"/>
      <c r="P44" s="225">
        <v>8</v>
      </c>
      <c r="Q44" s="225">
        <v>8</v>
      </c>
      <c r="R44" s="189"/>
      <c r="S44" s="190"/>
      <c r="T44" s="217"/>
      <c r="U44" s="217"/>
    </row>
    <row r="45" spans="1:21" ht="13.8" x14ac:dyDescent="0.25">
      <c r="A45" s="34" t="s">
        <v>56</v>
      </c>
      <c r="B45" s="56" t="s">
        <v>207</v>
      </c>
      <c r="C45" s="25"/>
      <c r="D45" s="25">
        <v>4</v>
      </c>
      <c r="E45" s="25"/>
      <c r="F45" s="140">
        <v>180</v>
      </c>
      <c r="G45" s="30">
        <v>124</v>
      </c>
      <c r="H45" s="30">
        <v>56</v>
      </c>
      <c r="I45" s="122">
        <v>20</v>
      </c>
      <c r="J45" s="122">
        <v>36</v>
      </c>
      <c r="K45" s="33"/>
      <c r="L45" s="204"/>
      <c r="M45" s="205"/>
      <c r="N45" s="166">
        <v>32</v>
      </c>
      <c r="O45" s="166">
        <v>23</v>
      </c>
      <c r="P45" s="225"/>
      <c r="Q45" s="225"/>
      <c r="R45" s="189"/>
      <c r="S45" s="190"/>
      <c r="T45" s="217"/>
      <c r="U45" s="217"/>
    </row>
    <row r="46" spans="1:21" ht="13.8" x14ac:dyDescent="0.25">
      <c r="A46" s="34" t="s">
        <v>208</v>
      </c>
      <c r="B46" s="56" t="s">
        <v>209</v>
      </c>
      <c r="C46" s="25"/>
      <c r="D46" s="25">
        <v>6</v>
      </c>
      <c r="E46" s="25"/>
      <c r="F46" s="140">
        <v>56</v>
      </c>
      <c r="G46" s="30">
        <v>44</v>
      </c>
      <c r="H46" s="30">
        <v>12</v>
      </c>
      <c r="I46" s="122">
        <v>6</v>
      </c>
      <c r="J46" s="122">
        <v>6</v>
      </c>
      <c r="K46" s="33"/>
      <c r="L46" s="204"/>
      <c r="M46" s="205"/>
      <c r="N46" s="166"/>
      <c r="O46" s="166"/>
      <c r="P46" s="225">
        <v>6</v>
      </c>
      <c r="Q46" s="225">
        <v>6</v>
      </c>
      <c r="R46" s="189"/>
      <c r="S46" s="190"/>
      <c r="T46" s="217"/>
      <c r="U46" s="217"/>
    </row>
    <row r="47" spans="1:21" ht="26.4" x14ac:dyDescent="0.25">
      <c r="A47" s="34" t="s">
        <v>57</v>
      </c>
      <c r="B47" s="111" t="s">
        <v>210</v>
      </c>
      <c r="C47" s="25"/>
      <c r="D47" s="25">
        <v>4</v>
      </c>
      <c r="E47" s="25"/>
      <c r="F47" s="140">
        <v>52</v>
      </c>
      <c r="G47" s="30">
        <v>40</v>
      </c>
      <c r="H47" s="30">
        <v>12</v>
      </c>
      <c r="I47" s="122">
        <v>6</v>
      </c>
      <c r="J47" s="122">
        <v>6</v>
      </c>
      <c r="K47" s="33"/>
      <c r="L47" s="204"/>
      <c r="M47" s="205"/>
      <c r="N47" s="166">
        <v>6</v>
      </c>
      <c r="O47" s="166">
        <v>6</v>
      </c>
      <c r="P47" s="225"/>
      <c r="Q47" s="225"/>
      <c r="R47" s="189"/>
      <c r="S47" s="190"/>
      <c r="T47" s="217"/>
      <c r="U47" s="217"/>
    </row>
    <row r="48" spans="1:21" ht="13.8" x14ac:dyDescent="0.25">
      <c r="A48" s="34" t="s">
        <v>58</v>
      </c>
      <c r="B48" s="56" t="s">
        <v>211</v>
      </c>
      <c r="C48" s="37"/>
      <c r="D48" s="25">
        <v>4</v>
      </c>
      <c r="E48" s="25" t="s">
        <v>60</v>
      </c>
      <c r="F48" s="140">
        <v>83</v>
      </c>
      <c r="G48" s="30">
        <v>61</v>
      </c>
      <c r="H48" s="30">
        <v>22</v>
      </c>
      <c r="I48" s="122">
        <v>10</v>
      </c>
      <c r="J48" s="122">
        <v>12</v>
      </c>
      <c r="K48" s="33"/>
      <c r="L48" s="204"/>
      <c r="M48" s="205"/>
      <c r="N48" s="166"/>
      <c r="O48" s="166">
        <v>22</v>
      </c>
      <c r="P48" s="225"/>
      <c r="Q48" s="225"/>
      <c r="R48" s="189"/>
      <c r="S48" s="190"/>
      <c r="T48" s="217"/>
      <c r="U48" s="217"/>
    </row>
    <row r="49" spans="1:29" s="72" customFormat="1" ht="13.8" x14ac:dyDescent="0.25">
      <c r="A49" s="34" t="s">
        <v>59</v>
      </c>
      <c r="B49" s="56" t="s">
        <v>212</v>
      </c>
      <c r="C49" s="37"/>
      <c r="D49" s="25"/>
      <c r="E49" s="25">
        <v>4</v>
      </c>
      <c r="F49" s="140">
        <v>86</v>
      </c>
      <c r="G49" s="30">
        <v>72</v>
      </c>
      <c r="H49" s="30">
        <v>14</v>
      </c>
      <c r="I49" s="122">
        <v>6</v>
      </c>
      <c r="J49" s="122">
        <v>8</v>
      </c>
      <c r="K49" s="33"/>
      <c r="L49" s="204"/>
      <c r="M49" s="205"/>
      <c r="N49" s="166"/>
      <c r="O49" s="226">
        <v>14</v>
      </c>
      <c r="P49" s="225"/>
      <c r="Q49" s="225"/>
      <c r="R49" s="189"/>
      <c r="S49" s="190"/>
      <c r="T49" s="217"/>
      <c r="U49" s="217"/>
    </row>
    <row r="50" spans="1:29" s="72" customFormat="1" ht="26.4" x14ac:dyDescent="0.25">
      <c r="A50" s="34" t="s">
        <v>61</v>
      </c>
      <c r="B50" s="48" t="s">
        <v>213</v>
      </c>
      <c r="C50" s="37"/>
      <c r="D50" s="25">
        <v>8</v>
      </c>
      <c r="E50" s="25"/>
      <c r="F50" s="140">
        <v>46</v>
      </c>
      <c r="G50" s="30">
        <v>38</v>
      </c>
      <c r="H50" s="30">
        <v>8</v>
      </c>
      <c r="I50" s="122">
        <v>4</v>
      </c>
      <c r="J50" s="122">
        <v>4</v>
      </c>
      <c r="K50" s="33"/>
      <c r="L50" s="204"/>
      <c r="M50" s="205"/>
      <c r="N50" s="169"/>
      <c r="O50" s="169"/>
      <c r="P50" s="181"/>
      <c r="Q50" s="181"/>
      <c r="R50" s="189"/>
      <c r="S50" s="191">
        <v>8</v>
      </c>
      <c r="T50" s="217"/>
      <c r="U50" s="217"/>
    </row>
    <row r="51" spans="1:29" s="72" customFormat="1" ht="26.4" x14ac:dyDescent="0.25">
      <c r="A51" s="34" t="s">
        <v>62</v>
      </c>
      <c r="B51" s="48" t="s">
        <v>214</v>
      </c>
      <c r="C51" s="37"/>
      <c r="D51" s="25">
        <v>7</v>
      </c>
      <c r="E51" s="25"/>
      <c r="F51" s="140">
        <v>76</v>
      </c>
      <c r="G51" s="30">
        <v>60</v>
      </c>
      <c r="H51" s="30">
        <v>16</v>
      </c>
      <c r="I51" s="122">
        <v>8</v>
      </c>
      <c r="J51" s="122">
        <v>8</v>
      </c>
      <c r="K51" s="33"/>
      <c r="L51" s="204"/>
      <c r="M51" s="205"/>
      <c r="N51" s="169"/>
      <c r="O51" s="170"/>
      <c r="P51" s="232"/>
      <c r="Q51" s="232"/>
      <c r="R51" s="233">
        <v>16</v>
      </c>
      <c r="S51" s="230"/>
      <c r="T51" s="231"/>
      <c r="U51" s="217"/>
    </row>
    <row r="52" spans="1:29" s="72" customFormat="1" ht="13.8" x14ac:dyDescent="0.25">
      <c r="A52" s="34" t="s">
        <v>215</v>
      </c>
      <c r="B52" s="112" t="s">
        <v>216</v>
      </c>
      <c r="C52" s="37"/>
      <c r="D52" s="25"/>
      <c r="E52" s="25">
        <v>9</v>
      </c>
      <c r="F52" s="140">
        <v>94</v>
      </c>
      <c r="G52" s="30">
        <v>62</v>
      </c>
      <c r="H52" s="30">
        <v>32</v>
      </c>
      <c r="I52" s="122">
        <v>12</v>
      </c>
      <c r="J52" s="122">
        <v>20</v>
      </c>
      <c r="K52" s="33"/>
      <c r="L52" s="204"/>
      <c r="M52" s="205"/>
      <c r="N52" s="169"/>
      <c r="O52" s="170"/>
      <c r="P52" s="232"/>
      <c r="Q52" s="232"/>
      <c r="R52" s="233"/>
      <c r="S52" s="188">
        <v>20</v>
      </c>
      <c r="T52" s="216">
        <v>16</v>
      </c>
      <c r="U52" s="217"/>
    </row>
    <row r="53" spans="1:29" s="72" customFormat="1" ht="13.8" x14ac:dyDescent="0.25">
      <c r="A53" s="34" t="s">
        <v>217</v>
      </c>
      <c r="B53" s="112" t="s">
        <v>218</v>
      </c>
      <c r="C53" s="37"/>
      <c r="D53" s="25">
        <v>7</v>
      </c>
      <c r="E53" s="25"/>
      <c r="F53" s="140">
        <v>62</v>
      </c>
      <c r="G53" s="30">
        <v>48</v>
      </c>
      <c r="H53" s="30">
        <v>14</v>
      </c>
      <c r="I53" s="122">
        <v>6</v>
      </c>
      <c r="J53" s="122">
        <v>8</v>
      </c>
      <c r="K53" s="33"/>
      <c r="L53" s="204"/>
      <c r="M53" s="205"/>
      <c r="N53" s="169"/>
      <c r="O53" s="170"/>
      <c r="P53" s="232"/>
      <c r="Q53" s="232"/>
      <c r="R53" s="233">
        <v>14</v>
      </c>
      <c r="S53" s="230"/>
      <c r="T53" s="231"/>
      <c r="U53" s="217"/>
    </row>
    <row r="54" spans="1:29" ht="13.8" x14ac:dyDescent="0.25">
      <c r="A54" s="34" t="s">
        <v>219</v>
      </c>
      <c r="B54" s="112" t="s">
        <v>220</v>
      </c>
      <c r="C54" s="37"/>
      <c r="D54" s="25"/>
      <c r="E54" s="25">
        <v>7</v>
      </c>
      <c r="F54" s="140">
        <v>92</v>
      </c>
      <c r="G54" s="30">
        <v>60</v>
      </c>
      <c r="H54" s="30">
        <v>32</v>
      </c>
      <c r="I54" s="122">
        <v>12</v>
      </c>
      <c r="J54" s="122">
        <v>20</v>
      </c>
      <c r="K54" s="33"/>
      <c r="L54" s="204"/>
      <c r="M54" s="205"/>
      <c r="N54" s="169"/>
      <c r="O54" s="170"/>
      <c r="P54" s="232"/>
      <c r="Q54" s="232"/>
      <c r="R54" s="233">
        <v>32</v>
      </c>
      <c r="S54" s="230"/>
      <c r="T54" s="231"/>
      <c r="U54" s="217"/>
    </row>
    <row r="55" spans="1:29" ht="13.8" x14ac:dyDescent="0.25">
      <c r="A55" s="34" t="s">
        <v>221</v>
      </c>
      <c r="B55" s="113" t="s">
        <v>222</v>
      </c>
      <c r="C55" s="37"/>
      <c r="D55" s="25">
        <v>6</v>
      </c>
      <c r="E55" s="25"/>
      <c r="F55" s="140">
        <v>66</v>
      </c>
      <c r="G55" s="30">
        <v>54</v>
      </c>
      <c r="H55" s="30">
        <v>12</v>
      </c>
      <c r="I55" s="122">
        <v>4</v>
      </c>
      <c r="J55" s="122">
        <v>8</v>
      </c>
      <c r="K55" s="33"/>
      <c r="L55" s="204"/>
      <c r="M55" s="205"/>
      <c r="N55" s="169"/>
      <c r="O55" s="169"/>
      <c r="P55" s="232"/>
      <c r="Q55" s="232">
        <v>12</v>
      </c>
      <c r="R55" s="233"/>
      <c r="S55" s="188"/>
      <c r="T55" s="231"/>
      <c r="U55" s="217"/>
    </row>
    <row r="56" spans="1:29" s="12" customFormat="1" ht="12.75" customHeight="1" x14ac:dyDescent="0.2">
      <c r="A56" s="26" t="s">
        <v>63</v>
      </c>
      <c r="B56" s="40" t="s">
        <v>64</v>
      </c>
      <c r="C56" s="262"/>
      <c r="D56" s="263"/>
      <c r="E56" s="264"/>
      <c r="F56" s="29">
        <f t="shared" ref="F56:U56" si="6">F57+F65+F72+F78</f>
        <v>2104</v>
      </c>
      <c r="G56" s="29">
        <f t="shared" si="6"/>
        <v>948</v>
      </c>
      <c r="H56" s="29">
        <f t="shared" si="6"/>
        <v>486</v>
      </c>
      <c r="I56" s="29">
        <f t="shared" si="6"/>
        <v>130</v>
      </c>
      <c r="J56" s="29">
        <f t="shared" si="6"/>
        <v>358</v>
      </c>
      <c r="K56" s="29">
        <f t="shared" si="6"/>
        <v>12</v>
      </c>
      <c r="L56" s="29">
        <f t="shared" si="6"/>
        <v>2</v>
      </c>
      <c r="M56" s="29">
        <f t="shared" si="6"/>
        <v>10</v>
      </c>
      <c r="N56" s="29">
        <f t="shared" si="6"/>
        <v>0</v>
      </c>
      <c r="O56" s="29">
        <f t="shared" si="6"/>
        <v>0</v>
      </c>
      <c r="P56" s="29">
        <f t="shared" si="6"/>
        <v>0</v>
      </c>
      <c r="Q56" s="29">
        <f t="shared" si="6"/>
        <v>40</v>
      </c>
      <c r="R56" s="29">
        <f t="shared" si="6"/>
        <v>68</v>
      </c>
      <c r="S56" s="29">
        <f t="shared" si="6"/>
        <v>232</v>
      </c>
      <c r="T56" s="29">
        <f t="shared" si="6"/>
        <v>118</v>
      </c>
      <c r="U56" s="29">
        <f t="shared" si="6"/>
        <v>360</v>
      </c>
    </row>
    <row r="57" spans="1:29" s="12" customFormat="1" ht="39.6" x14ac:dyDescent="0.25">
      <c r="A57" s="41" t="s">
        <v>65</v>
      </c>
      <c r="B57" s="42" t="s">
        <v>66</v>
      </c>
      <c r="C57" s="262"/>
      <c r="D57" s="263"/>
      <c r="E57" s="264"/>
      <c r="F57" s="28">
        <f>SUM(F58:F64)</f>
        <v>883</v>
      </c>
      <c r="G57" s="28">
        <f t="shared" ref="G57:U57" si="7">SUM(G58:G61)</f>
        <v>577</v>
      </c>
      <c r="H57" s="28">
        <f t="shared" si="7"/>
        <v>106</v>
      </c>
      <c r="I57" s="28">
        <f t="shared" si="7"/>
        <v>38</v>
      </c>
      <c r="J57" s="28">
        <f t="shared" si="7"/>
        <v>68</v>
      </c>
      <c r="K57" s="28">
        <f t="shared" si="7"/>
        <v>8</v>
      </c>
      <c r="L57" s="28">
        <f t="shared" si="7"/>
        <v>0</v>
      </c>
      <c r="M57" s="28">
        <f t="shared" si="7"/>
        <v>0</v>
      </c>
      <c r="N57" s="28">
        <f t="shared" si="7"/>
        <v>0</v>
      </c>
      <c r="O57" s="28">
        <f t="shared" si="7"/>
        <v>0</v>
      </c>
      <c r="P57" s="28">
        <f t="shared" si="7"/>
        <v>0</v>
      </c>
      <c r="Q57" s="28">
        <f t="shared" si="7"/>
        <v>40</v>
      </c>
      <c r="R57" s="28">
        <f t="shared" si="7"/>
        <v>52</v>
      </c>
      <c r="S57" s="28">
        <f t="shared" si="7"/>
        <v>8</v>
      </c>
      <c r="T57" s="28">
        <f t="shared" si="7"/>
        <v>10</v>
      </c>
      <c r="U57" s="28">
        <f t="shared" si="7"/>
        <v>0</v>
      </c>
    </row>
    <row r="58" spans="1:29" ht="13.8" x14ac:dyDescent="0.25">
      <c r="A58" s="117" t="s">
        <v>223</v>
      </c>
      <c r="B58" s="109" t="s">
        <v>224</v>
      </c>
      <c r="C58" s="25">
        <v>6</v>
      </c>
      <c r="D58" s="25"/>
      <c r="E58" s="25">
        <v>7</v>
      </c>
      <c r="F58" s="236">
        <v>140</v>
      </c>
      <c r="G58" s="236">
        <v>108</v>
      </c>
      <c r="H58" s="236">
        <v>28</v>
      </c>
      <c r="I58" s="147">
        <v>10</v>
      </c>
      <c r="J58" s="139">
        <v>18</v>
      </c>
      <c r="K58" s="123">
        <v>4</v>
      </c>
      <c r="L58" s="204"/>
      <c r="M58" s="204"/>
      <c r="N58" s="168"/>
      <c r="O58" s="168"/>
      <c r="P58" s="177"/>
      <c r="Q58" s="183">
        <v>12</v>
      </c>
      <c r="R58" s="228">
        <v>20</v>
      </c>
      <c r="S58" s="187"/>
      <c r="T58" s="215"/>
      <c r="U58" s="215"/>
    </row>
    <row r="59" spans="1:29" ht="26.4" x14ac:dyDescent="0.25">
      <c r="A59" s="118" t="s">
        <v>67</v>
      </c>
      <c r="B59" s="115" t="s">
        <v>225</v>
      </c>
      <c r="C59" s="25">
        <v>6</v>
      </c>
      <c r="D59" s="25"/>
      <c r="E59" s="25">
        <v>7</v>
      </c>
      <c r="F59" s="237">
        <v>114</v>
      </c>
      <c r="G59" s="237">
        <v>112</v>
      </c>
      <c r="H59" s="237">
        <v>34</v>
      </c>
      <c r="I59" s="147">
        <v>10</v>
      </c>
      <c r="J59" s="139">
        <v>24</v>
      </c>
      <c r="K59" s="235">
        <v>4</v>
      </c>
      <c r="L59" s="204"/>
      <c r="M59" s="204"/>
      <c r="N59" s="168"/>
      <c r="O59" s="168"/>
      <c r="P59" s="177"/>
      <c r="Q59" s="178">
        <v>16</v>
      </c>
      <c r="R59" s="228">
        <v>18</v>
      </c>
      <c r="S59" s="188"/>
      <c r="T59" s="216"/>
      <c r="U59" s="215"/>
    </row>
    <row r="60" spans="1:29" ht="13.8" x14ac:dyDescent="0.25">
      <c r="A60" s="119" t="s">
        <v>68</v>
      </c>
      <c r="B60" s="109" t="s">
        <v>226</v>
      </c>
      <c r="C60" s="45">
        <v>6</v>
      </c>
      <c r="D60" s="45">
        <v>7</v>
      </c>
      <c r="E60" s="25"/>
      <c r="F60" s="236">
        <v>140</v>
      </c>
      <c r="G60" s="236">
        <v>114</v>
      </c>
      <c r="H60" s="236">
        <v>26</v>
      </c>
      <c r="I60" s="147">
        <v>10</v>
      </c>
      <c r="J60" s="139">
        <v>16</v>
      </c>
      <c r="K60" s="31"/>
      <c r="L60" s="204"/>
      <c r="M60" s="204"/>
      <c r="N60" s="168"/>
      <c r="O60" s="168"/>
      <c r="P60" s="177"/>
      <c r="Q60" s="178">
        <v>12</v>
      </c>
      <c r="R60" s="228">
        <v>14</v>
      </c>
      <c r="S60" s="188"/>
      <c r="T60" s="216"/>
      <c r="U60" s="215"/>
    </row>
    <row r="61" spans="1:29" s="46" customFormat="1" ht="13.8" x14ac:dyDescent="0.25">
      <c r="A61" s="120" t="s">
        <v>69</v>
      </c>
      <c r="B61" s="23" t="s">
        <v>227</v>
      </c>
      <c r="C61" s="45"/>
      <c r="D61" s="45">
        <v>9</v>
      </c>
      <c r="E61" s="25"/>
      <c r="F61" s="139">
        <v>261</v>
      </c>
      <c r="G61" s="139">
        <v>243</v>
      </c>
      <c r="H61" s="139">
        <v>18</v>
      </c>
      <c r="I61" s="147">
        <v>8</v>
      </c>
      <c r="J61" s="139">
        <v>10</v>
      </c>
      <c r="K61" s="31"/>
      <c r="L61" s="207"/>
      <c r="M61" s="207"/>
      <c r="N61" s="168"/>
      <c r="O61" s="168"/>
      <c r="P61" s="177"/>
      <c r="Q61" s="178"/>
      <c r="R61" s="228"/>
      <c r="S61" s="188">
        <v>8</v>
      </c>
      <c r="T61" s="216">
        <v>10</v>
      </c>
      <c r="U61" s="215"/>
      <c r="V61" s="47"/>
      <c r="W61" s="47"/>
      <c r="X61" s="98"/>
      <c r="Y61" s="98"/>
      <c r="Z61" s="98"/>
      <c r="AA61" s="98"/>
      <c r="AB61" s="98"/>
      <c r="AC61" s="98"/>
    </row>
    <row r="62" spans="1:29" s="46" customFormat="1" ht="13.8" x14ac:dyDescent="0.25">
      <c r="A62" s="121" t="s">
        <v>228</v>
      </c>
      <c r="B62" s="23" t="s">
        <v>70</v>
      </c>
      <c r="C62" s="45"/>
      <c r="D62" s="45">
        <v>8</v>
      </c>
      <c r="E62" s="25"/>
      <c r="F62" s="139">
        <v>108</v>
      </c>
      <c r="G62" s="95">
        <v>0</v>
      </c>
      <c r="H62" s="95">
        <v>108</v>
      </c>
      <c r="I62" s="32">
        <v>0</v>
      </c>
      <c r="J62" s="139">
        <v>108</v>
      </c>
      <c r="K62" s="31"/>
      <c r="L62" s="204"/>
      <c r="M62" s="204"/>
      <c r="N62" s="168"/>
      <c r="O62" s="168"/>
      <c r="P62" s="177"/>
      <c r="Q62" s="178"/>
      <c r="R62" s="234"/>
      <c r="S62" s="188">
        <v>108</v>
      </c>
      <c r="T62" s="216"/>
      <c r="U62" s="215"/>
      <c r="V62" s="47"/>
      <c r="W62" s="47"/>
      <c r="X62" s="114"/>
      <c r="Y62" s="114"/>
      <c r="Z62" s="114"/>
      <c r="AA62" s="114"/>
      <c r="AB62" s="114"/>
      <c r="AC62" s="114"/>
    </row>
    <row r="63" spans="1:29" s="46" customFormat="1" ht="26.4" x14ac:dyDescent="0.25">
      <c r="A63" s="121" t="s">
        <v>229</v>
      </c>
      <c r="B63" s="116" t="s">
        <v>166</v>
      </c>
      <c r="C63" s="45"/>
      <c r="D63" s="49">
        <v>10</v>
      </c>
      <c r="E63" s="50"/>
      <c r="F63" s="140">
        <v>108</v>
      </c>
      <c r="G63" s="95">
        <v>0</v>
      </c>
      <c r="H63" s="95">
        <v>108</v>
      </c>
      <c r="I63" s="51">
        <v>0</v>
      </c>
      <c r="J63" s="140">
        <v>108</v>
      </c>
      <c r="K63" s="43"/>
      <c r="L63" s="204"/>
      <c r="M63" s="204"/>
      <c r="N63" s="168"/>
      <c r="O63" s="171"/>
      <c r="P63" s="179"/>
      <c r="Q63" s="180"/>
      <c r="R63" s="193"/>
      <c r="S63" s="194"/>
      <c r="T63" s="218"/>
      <c r="U63" s="238">
        <v>108</v>
      </c>
      <c r="V63" s="47"/>
      <c r="W63" s="47"/>
      <c r="X63" s="114"/>
      <c r="Y63" s="114"/>
      <c r="Z63" s="114"/>
      <c r="AA63" s="114"/>
      <c r="AB63" s="114"/>
      <c r="AC63" s="114"/>
    </row>
    <row r="64" spans="1:29" ht="13.8" x14ac:dyDescent="0.25">
      <c r="A64" s="121" t="s">
        <v>230</v>
      </c>
      <c r="B64" s="23" t="s">
        <v>231</v>
      </c>
      <c r="C64" s="45"/>
      <c r="D64" s="45"/>
      <c r="E64" s="25">
        <v>6</v>
      </c>
      <c r="F64" s="140">
        <v>12</v>
      </c>
      <c r="G64" s="95"/>
      <c r="H64" s="21"/>
      <c r="I64" s="32"/>
      <c r="J64" s="139"/>
      <c r="K64" s="31"/>
      <c r="L64" s="204"/>
      <c r="M64" s="204"/>
      <c r="N64" s="168"/>
      <c r="O64" s="168"/>
      <c r="P64" s="177"/>
      <c r="Q64" s="184">
        <v>12</v>
      </c>
      <c r="R64" s="192"/>
      <c r="S64" s="187"/>
      <c r="T64" s="215"/>
      <c r="U64" s="215"/>
    </row>
    <row r="65" spans="1:27" ht="26.4" x14ac:dyDescent="0.25">
      <c r="A65" s="52" t="s">
        <v>72</v>
      </c>
      <c r="B65" s="42" t="s">
        <v>73</v>
      </c>
      <c r="C65" s="262"/>
      <c r="D65" s="263"/>
      <c r="E65" s="264"/>
      <c r="F65" s="94">
        <f>SUM(F66:F71)</f>
        <v>368</v>
      </c>
      <c r="G65" s="94">
        <f t="shared" ref="G65:U65" si="8">SUM(G66:G70)</f>
        <v>132</v>
      </c>
      <c r="H65" s="94">
        <f t="shared" si="8"/>
        <v>224</v>
      </c>
      <c r="I65" s="94">
        <f t="shared" si="8"/>
        <v>24</v>
      </c>
      <c r="J65" s="94">
        <f t="shared" si="8"/>
        <v>204</v>
      </c>
      <c r="K65" s="94">
        <f t="shared" si="8"/>
        <v>0</v>
      </c>
      <c r="L65" s="94">
        <f t="shared" si="8"/>
        <v>0</v>
      </c>
      <c r="M65" s="94">
        <f t="shared" si="8"/>
        <v>0</v>
      </c>
      <c r="N65" s="94">
        <f t="shared" si="8"/>
        <v>0</v>
      </c>
      <c r="O65" s="94">
        <f t="shared" si="8"/>
        <v>0</v>
      </c>
      <c r="P65" s="94">
        <f t="shared" si="8"/>
        <v>0</v>
      </c>
      <c r="Q65" s="94">
        <f t="shared" si="8"/>
        <v>0</v>
      </c>
      <c r="R65" s="94">
        <f t="shared" si="8"/>
        <v>16</v>
      </c>
      <c r="S65" s="94">
        <f t="shared" si="8"/>
        <v>96</v>
      </c>
      <c r="T65" s="94">
        <f t="shared" si="8"/>
        <v>8</v>
      </c>
      <c r="U65" s="94">
        <f t="shared" si="8"/>
        <v>108</v>
      </c>
    </row>
    <row r="66" spans="1:27" ht="26.4" x14ac:dyDescent="0.25">
      <c r="A66" s="126" t="s">
        <v>74</v>
      </c>
      <c r="B66" s="124" t="s">
        <v>232</v>
      </c>
      <c r="C66" s="53"/>
      <c r="D66" s="25">
        <v>7</v>
      </c>
      <c r="E66" s="25">
        <v>8</v>
      </c>
      <c r="F66" s="142">
        <v>62</v>
      </c>
      <c r="G66" s="142">
        <v>52</v>
      </c>
      <c r="H66" s="30">
        <v>10</v>
      </c>
      <c r="I66" s="30">
        <v>8</v>
      </c>
      <c r="J66" s="30">
        <v>4</v>
      </c>
      <c r="K66" s="21"/>
      <c r="L66" s="204"/>
      <c r="M66" s="204"/>
      <c r="N66" s="169"/>
      <c r="O66" s="172"/>
      <c r="P66" s="174"/>
      <c r="Q66" s="174"/>
      <c r="R66" s="261">
        <v>8</v>
      </c>
      <c r="S66" s="261">
        <v>4</v>
      </c>
      <c r="T66" s="238"/>
      <c r="U66" s="238"/>
      <c r="W66" s="96"/>
    </row>
    <row r="67" spans="1:27" ht="26.4" x14ac:dyDescent="0.25">
      <c r="A67" s="121" t="s">
        <v>75</v>
      </c>
      <c r="B67" s="124" t="s">
        <v>233</v>
      </c>
      <c r="C67" s="54"/>
      <c r="D67" s="45">
        <v>7</v>
      </c>
      <c r="E67" s="25">
        <v>8</v>
      </c>
      <c r="F67" s="142">
        <v>64</v>
      </c>
      <c r="G67" s="142">
        <v>54</v>
      </c>
      <c r="H67" s="30">
        <v>10</v>
      </c>
      <c r="I67" s="30">
        <v>8</v>
      </c>
      <c r="J67" s="30">
        <v>4</v>
      </c>
      <c r="K67" s="21"/>
      <c r="L67" s="204"/>
      <c r="M67" s="204"/>
      <c r="N67" s="169"/>
      <c r="O67" s="172"/>
      <c r="P67" s="174"/>
      <c r="Q67" s="174"/>
      <c r="R67" s="261">
        <v>8</v>
      </c>
      <c r="S67" s="261">
        <v>4</v>
      </c>
      <c r="T67" s="238"/>
      <c r="U67" s="238"/>
    </row>
    <row r="68" spans="1:27" s="72" customFormat="1" ht="13.8" x14ac:dyDescent="0.25">
      <c r="A68" s="121" t="s">
        <v>76</v>
      </c>
      <c r="B68" s="124" t="s">
        <v>234</v>
      </c>
      <c r="C68" s="54">
        <v>8</v>
      </c>
      <c r="D68" s="54">
        <v>9</v>
      </c>
      <c r="E68" s="25"/>
      <c r="F68" s="142">
        <v>50</v>
      </c>
      <c r="G68" s="142">
        <v>26</v>
      </c>
      <c r="H68" s="30">
        <v>24</v>
      </c>
      <c r="I68" s="30">
        <v>8</v>
      </c>
      <c r="J68" s="30">
        <v>16</v>
      </c>
      <c r="K68" s="95"/>
      <c r="L68" s="204"/>
      <c r="M68" s="204"/>
      <c r="N68" s="169"/>
      <c r="O68" s="172"/>
      <c r="P68" s="174"/>
      <c r="Q68" s="174"/>
      <c r="R68" s="261"/>
      <c r="S68" s="261">
        <v>16</v>
      </c>
      <c r="T68" s="238">
        <v>8</v>
      </c>
      <c r="U68" s="238"/>
    </row>
    <row r="69" spans="1:27" s="72" customFormat="1" ht="13.8" x14ac:dyDescent="0.25">
      <c r="A69" s="121" t="s">
        <v>235</v>
      </c>
      <c r="B69" s="125" t="s">
        <v>70</v>
      </c>
      <c r="C69" s="45"/>
      <c r="D69" s="45">
        <v>8</v>
      </c>
      <c r="E69" s="25"/>
      <c r="F69" s="140">
        <v>72</v>
      </c>
      <c r="G69" s="30">
        <v>0</v>
      </c>
      <c r="H69" s="30">
        <v>72</v>
      </c>
      <c r="I69" s="30"/>
      <c r="J69" s="30">
        <v>72</v>
      </c>
      <c r="K69" s="95"/>
      <c r="L69" s="204"/>
      <c r="M69" s="204"/>
      <c r="N69" s="169"/>
      <c r="O69" s="172"/>
      <c r="P69" s="174"/>
      <c r="Q69" s="174"/>
      <c r="R69" s="261"/>
      <c r="S69" s="261">
        <v>72</v>
      </c>
      <c r="T69" s="238"/>
      <c r="U69" s="238"/>
    </row>
    <row r="70" spans="1:27" ht="26.4" x14ac:dyDescent="0.25">
      <c r="A70" s="121" t="s">
        <v>236</v>
      </c>
      <c r="B70" s="125" t="s">
        <v>237</v>
      </c>
      <c r="C70" s="49"/>
      <c r="D70" s="49">
        <v>10</v>
      </c>
      <c r="E70" s="50"/>
      <c r="F70" s="140">
        <v>108</v>
      </c>
      <c r="G70" s="30">
        <v>0</v>
      </c>
      <c r="H70" s="30">
        <f>I70+J70</f>
        <v>108</v>
      </c>
      <c r="I70" s="30"/>
      <c r="J70" s="30">
        <v>108</v>
      </c>
      <c r="K70" s="95"/>
      <c r="L70" s="204"/>
      <c r="M70" s="204"/>
      <c r="N70" s="169"/>
      <c r="O70" s="172"/>
      <c r="P70" s="174"/>
      <c r="Q70" s="174"/>
      <c r="R70" s="261"/>
      <c r="S70" s="261"/>
      <c r="T70" s="238"/>
      <c r="U70" s="238">
        <v>108</v>
      </c>
    </row>
    <row r="71" spans="1:27" ht="13.8" x14ac:dyDescent="0.25">
      <c r="A71" s="127" t="s">
        <v>238</v>
      </c>
      <c r="B71" s="125" t="s">
        <v>231</v>
      </c>
      <c r="C71" s="45"/>
      <c r="D71" s="45"/>
      <c r="E71" s="25">
        <v>8</v>
      </c>
      <c r="F71" s="140">
        <v>12</v>
      </c>
      <c r="G71" s="30"/>
      <c r="H71" s="30"/>
      <c r="I71" s="30"/>
      <c r="J71" s="30"/>
      <c r="K71" s="21"/>
      <c r="L71" s="204"/>
      <c r="M71" s="204"/>
      <c r="N71" s="169"/>
      <c r="O71" s="172"/>
      <c r="P71" s="174"/>
      <c r="Q71" s="174"/>
      <c r="R71" s="195"/>
      <c r="S71" s="194"/>
      <c r="T71" s="218"/>
      <c r="U71" s="218"/>
      <c r="AA71" s="97"/>
    </row>
    <row r="72" spans="1:27" ht="39.6" x14ac:dyDescent="0.25">
      <c r="A72" s="55" t="s">
        <v>77</v>
      </c>
      <c r="B72" s="42" t="s">
        <v>78</v>
      </c>
      <c r="C72" s="262"/>
      <c r="D72" s="263"/>
      <c r="E72" s="264"/>
      <c r="F72" s="94">
        <f>SUM(F73:F77)</f>
        <v>434</v>
      </c>
      <c r="G72" s="94">
        <f t="shared" ref="G72:U72" si="9">SUM(G73:G74)</f>
        <v>216</v>
      </c>
      <c r="H72" s="94">
        <f t="shared" si="9"/>
        <v>60</v>
      </c>
      <c r="I72" s="94">
        <f t="shared" si="9"/>
        <v>24</v>
      </c>
      <c r="J72" s="94">
        <f t="shared" si="9"/>
        <v>36</v>
      </c>
      <c r="K72" s="94">
        <f t="shared" si="9"/>
        <v>2</v>
      </c>
      <c r="L72" s="94">
        <f t="shared" si="9"/>
        <v>0</v>
      </c>
      <c r="M72" s="94">
        <f t="shared" si="9"/>
        <v>0</v>
      </c>
      <c r="N72" s="94">
        <f t="shared" si="9"/>
        <v>0</v>
      </c>
      <c r="O72" s="94">
        <f t="shared" si="9"/>
        <v>0</v>
      </c>
      <c r="P72" s="94">
        <f t="shared" si="9"/>
        <v>0</v>
      </c>
      <c r="Q72" s="94">
        <f t="shared" si="9"/>
        <v>0</v>
      </c>
      <c r="R72" s="94">
        <f t="shared" si="9"/>
        <v>0</v>
      </c>
      <c r="S72" s="94">
        <f t="shared" si="9"/>
        <v>24</v>
      </c>
      <c r="T72" s="94">
        <f t="shared" si="9"/>
        <v>36</v>
      </c>
      <c r="U72" s="94">
        <f t="shared" si="9"/>
        <v>0</v>
      </c>
    </row>
    <row r="73" spans="1:27" ht="26.4" x14ac:dyDescent="0.25">
      <c r="A73" s="132" t="s">
        <v>79</v>
      </c>
      <c r="B73" s="125" t="s">
        <v>239</v>
      </c>
      <c r="C73" s="53"/>
      <c r="D73" s="53"/>
      <c r="E73" s="25">
        <v>9</v>
      </c>
      <c r="F73" s="142">
        <v>122</v>
      </c>
      <c r="G73" s="30">
        <v>108</v>
      </c>
      <c r="H73" s="30">
        <v>30</v>
      </c>
      <c r="I73" s="222">
        <v>12</v>
      </c>
      <c r="J73" s="222">
        <v>18</v>
      </c>
      <c r="K73" s="147">
        <v>2</v>
      </c>
      <c r="L73" s="204"/>
      <c r="M73" s="205"/>
      <c r="N73" s="169"/>
      <c r="O73" s="169"/>
      <c r="P73" s="176"/>
      <c r="Q73" s="176"/>
      <c r="R73" s="192"/>
      <c r="S73" s="191">
        <v>12</v>
      </c>
      <c r="T73" s="219">
        <v>18</v>
      </c>
      <c r="U73" s="219"/>
    </row>
    <row r="74" spans="1:27" ht="26.25" customHeight="1" x14ac:dyDescent="0.25">
      <c r="A74" s="132" t="s">
        <v>80</v>
      </c>
      <c r="B74" s="125" t="s">
        <v>240</v>
      </c>
      <c r="C74" s="54"/>
      <c r="D74" s="54"/>
      <c r="E74" s="25">
        <v>9</v>
      </c>
      <c r="F74" s="140">
        <v>120</v>
      </c>
      <c r="G74" s="30">
        <v>108</v>
      </c>
      <c r="H74" s="30">
        <v>30</v>
      </c>
      <c r="I74" s="222">
        <v>12</v>
      </c>
      <c r="J74" s="222">
        <v>18</v>
      </c>
      <c r="K74" s="33"/>
      <c r="L74" s="204"/>
      <c r="M74" s="205"/>
      <c r="N74" s="169"/>
      <c r="O74" s="169"/>
      <c r="P74" s="176"/>
      <c r="Q74" s="176"/>
      <c r="R74" s="192"/>
      <c r="S74" s="191">
        <v>12</v>
      </c>
      <c r="T74" s="219">
        <v>18</v>
      </c>
      <c r="U74" s="219"/>
    </row>
    <row r="75" spans="1:27" s="72" customFormat="1" ht="14.4" customHeight="1" x14ac:dyDescent="0.25">
      <c r="A75" s="121" t="s">
        <v>241</v>
      </c>
      <c r="B75" s="124" t="s">
        <v>242</v>
      </c>
      <c r="C75" s="54"/>
      <c r="D75" s="54">
        <v>8</v>
      </c>
      <c r="E75" s="25"/>
      <c r="F75" s="140">
        <v>72</v>
      </c>
      <c r="G75" s="30">
        <v>0</v>
      </c>
      <c r="H75" s="30">
        <v>72</v>
      </c>
      <c r="I75" s="30"/>
      <c r="J75" s="30"/>
      <c r="K75" s="128"/>
      <c r="L75" s="208"/>
      <c r="M75" s="209"/>
      <c r="N75" s="169"/>
      <c r="O75" s="169"/>
      <c r="P75" s="176"/>
      <c r="Q75" s="176"/>
      <c r="R75" s="192"/>
      <c r="S75" s="191">
        <v>72</v>
      </c>
      <c r="T75" s="219"/>
      <c r="U75" s="217"/>
    </row>
    <row r="76" spans="1:27" ht="26.4" x14ac:dyDescent="0.25">
      <c r="A76" s="133" t="s">
        <v>243</v>
      </c>
      <c r="B76" s="129" t="s">
        <v>244</v>
      </c>
      <c r="C76" s="45"/>
      <c r="D76" s="45">
        <v>10</v>
      </c>
      <c r="E76" s="25"/>
      <c r="F76" s="140">
        <v>108</v>
      </c>
      <c r="G76" s="139">
        <v>0</v>
      </c>
      <c r="H76" s="30">
        <v>108</v>
      </c>
      <c r="I76" s="30"/>
      <c r="J76" s="30"/>
      <c r="K76" s="30"/>
      <c r="L76" s="210"/>
      <c r="M76" s="211"/>
      <c r="N76" s="169"/>
      <c r="O76" s="169"/>
      <c r="P76" s="176"/>
      <c r="Q76" s="176"/>
      <c r="R76" s="192"/>
      <c r="S76" s="190"/>
      <c r="T76" s="217"/>
      <c r="U76" s="219">
        <v>144</v>
      </c>
    </row>
    <row r="77" spans="1:27" ht="13.8" x14ac:dyDescent="0.25">
      <c r="A77" s="131" t="s">
        <v>245</v>
      </c>
      <c r="B77" s="130" t="s">
        <v>231</v>
      </c>
      <c r="C77" s="49"/>
      <c r="D77" s="49"/>
      <c r="E77" s="50">
        <v>10</v>
      </c>
      <c r="F77" s="140">
        <v>12</v>
      </c>
      <c r="G77" s="139"/>
      <c r="H77" s="30"/>
      <c r="I77" s="30"/>
      <c r="J77" s="30"/>
      <c r="K77" s="30"/>
      <c r="L77" s="210"/>
      <c r="M77" s="211"/>
      <c r="N77" s="169"/>
      <c r="O77" s="169"/>
      <c r="P77" s="176"/>
      <c r="Q77" s="176"/>
      <c r="R77" s="192"/>
      <c r="S77" s="190"/>
      <c r="T77" s="217"/>
      <c r="U77" s="217"/>
    </row>
    <row r="78" spans="1:27" ht="26.4" x14ac:dyDescent="0.25">
      <c r="A78" s="57" t="s">
        <v>81</v>
      </c>
      <c r="B78" s="42" t="s">
        <v>82</v>
      </c>
      <c r="C78" s="262"/>
      <c r="D78" s="263"/>
      <c r="E78" s="264"/>
      <c r="F78" s="28">
        <f>SUM(F79:F83)</f>
        <v>419</v>
      </c>
      <c r="G78" s="28">
        <f>SUM(G79+G82)</f>
        <v>23</v>
      </c>
      <c r="H78" s="28">
        <f t="shared" ref="H78:T78" si="10">SUM(H79)</f>
        <v>96</v>
      </c>
      <c r="I78" s="28">
        <f t="shared" si="10"/>
        <v>44</v>
      </c>
      <c r="J78" s="28">
        <f t="shared" si="10"/>
        <v>50</v>
      </c>
      <c r="K78" s="28">
        <f t="shared" si="10"/>
        <v>2</v>
      </c>
      <c r="L78" s="28">
        <f>SUM(L79:L83)</f>
        <v>2</v>
      </c>
      <c r="M78" s="28">
        <f>SUM(M79:M83)</f>
        <v>10</v>
      </c>
      <c r="N78" s="28">
        <f t="shared" si="10"/>
        <v>0</v>
      </c>
      <c r="O78" s="28">
        <f t="shared" si="10"/>
        <v>0</v>
      </c>
      <c r="P78" s="28">
        <f t="shared" si="10"/>
        <v>0</v>
      </c>
      <c r="Q78" s="28">
        <f t="shared" si="10"/>
        <v>0</v>
      </c>
      <c r="R78" s="28">
        <f t="shared" si="10"/>
        <v>0</v>
      </c>
      <c r="S78" s="28">
        <f>SUM(S79:S83)</f>
        <v>104</v>
      </c>
      <c r="T78" s="28">
        <f t="shared" si="10"/>
        <v>64</v>
      </c>
      <c r="U78" s="28">
        <f>SUM(U79:U83)</f>
        <v>252</v>
      </c>
    </row>
    <row r="79" spans="1:27" ht="26.4" x14ac:dyDescent="0.25">
      <c r="A79" s="121" t="s">
        <v>83</v>
      </c>
      <c r="B79" s="23" t="s">
        <v>84</v>
      </c>
      <c r="C79" s="53"/>
      <c r="D79" s="53"/>
      <c r="E79" s="25">
        <v>9</v>
      </c>
      <c r="F79" s="140">
        <v>119</v>
      </c>
      <c r="G79" s="30">
        <f>F79-H79</f>
        <v>23</v>
      </c>
      <c r="H79" s="30">
        <f>I79+J79+K79</f>
        <v>96</v>
      </c>
      <c r="I79" s="30">
        <v>44</v>
      </c>
      <c r="J79" s="30">
        <v>50</v>
      </c>
      <c r="K79" s="21">
        <v>2</v>
      </c>
      <c r="L79" s="204"/>
      <c r="M79" s="204"/>
      <c r="N79" s="169"/>
      <c r="O79" s="172"/>
      <c r="P79" s="174"/>
      <c r="Q79" s="174"/>
      <c r="R79" s="195"/>
      <c r="S79" s="196">
        <v>32</v>
      </c>
      <c r="T79" s="220">
        <v>64</v>
      </c>
      <c r="U79" s="220"/>
    </row>
    <row r="80" spans="1:27" s="72" customFormat="1" ht="13.8" x14ac:dyDescent="0.25">
      <c r="A80" s="121" t="s">
        <v>85</v>
      </c>
      <c r="B80" s="44" t="s">
        <v>70</v>
      </c>
      <c r="C80" s="45"/>
      <c r="D80" s="45">
        <v>8</v>
      </c>
      <c r="E80" s="25"/>
      <c r="F80" s="140">
        <v>72</v>
      </c>
      <c r="G80" s="139">
        <v>0</v>
      </c>
      <c r="H80" s="30">
        <v>72</v>
      </c>
      <c r="I80" s="30"/>
      <c r="J80" s="30"/>
      <c r="K80" s="30"/>
      <c r="L80" s="205"/>
      <c r="M80" s="205"/>
      <c r="N80" s="169"/>
      <c r="O80" s="172"/>
      <c r="P80" s="174"/>
      <c r="Q80" s="174"/>
      <c r="R80" s="195"/>
      <c r="S80" s="196">
        <v>72</v>
      </c>
      <c r="T80" s="220"/>
      <c r="U80" s="220"/>
    </row>
    <row r="81" spans="1:21" s="72" customFormat="1" ht="26.4" x14ac:dyDescent="0.25">
      <c r="A81" s="134" t="s">
        <v>86</v>
      </c>
      <c r="B81" s="48" t="s">
        <v>71</v>
      </c>
      <c r="C81" s="49"/>
      <c r="D81" s="49">
        <v>10</v>
      </c>
      <c r="E81" s="50"/>
      <c r="F81" s="140">
        <v>72</v>
      </c>
      <c r="G81" s="139">
        <v>0</v>
      </c>
      <c r="H81" s="30">
        <v>72</v>
      </c>
      <c r="I81" s="30"/>
      <c r="J81" s="30"/>
      <c r="K81" s="30"/>
      <c r="L81" s="210"/>
      <c r="M81" s="205"/>
      <c r="N81" s="169"/>
      <c r="O81" s="172"/>
      <c r="P81" s="174"/>
      <c r="Q81" s="174"/>
      <c r="R81" s="195"/>
      <c r="S81" s="196"/>
      <c r="T81" s="220"/>
      <c r="U81" s="220">
        <v>108</v>
      </c>
    </row>
    <row r="82" spans="1:21" ht="19.2" customHeight="1" x14ac:dyDescent="0.25">
      <c r="A82" s="136" t="s">
        <v>246</v>
      </c>
      <c r="B82" s="130" t="s">
        <v>231</v>
      </c>
      <c r="C82" s="137"/>
      <c r="D82" s="138"/>
      <c r="E82" s="224">
        <v>8</v>
      </c>
      <c r="F82" s="140">
        <v>12</v>
      </c>
      <c r="G82" s="140">
        <v>0</v>
      </c>
      <c r="H82" s="140">
        <v>12</v>
      </c>
      <c r="I82" s="140">
        <v>0</v>
      </c>
      <c r="J82" s="140">
        <v>12</v>
      </c>
      <c r="K82" s="141"/>
      <c r="L82" s="212">
        <v>2</v>
      </c>
      <c r="M82" s="212">
        <v>10</v>
      </c>
      <c r="N82" s="173"/>
      <c r="O82" s="173"/>
      <c r="P82" s="175"/>
      <c r="Q82" s="175"/>
      <c r="R82" s="197"/>
      <c r="S82" s="198"/>
      <c r="T82" s="221"/>
      <c r="U82" s="221"/>
    </row>
    <row r="83" spans="1:21" ht="26.4" x14ac:dyDescent="0.25">
      <c r="A83" s="143" t="s">
        <v>247</v>
      </c>
      <c r="B83" s="144" t="s">
        <v>90</v>
      </c>
      <c r="C83" s="145"/>
      <c r="D83" s="223">
        <v>10</v>
      </c>
      <c r="E83" s="146"/>
      <c r="F83" s="140">
        <v>144</v>
      </c>
      <c r="G83" s="140">
        <v>0</v>
      </c>
      <c r="H83" s="140">
        <v>144</v>
      </c>
      <c r="I83" s="140"/>
      <c r="J83" s="140"/>
      <c r="K83" s="141"/>
      <c r="L83" s="212"/>
      <c r="M83" s="212"/>
      <c r="N83" s="173"/>
      <c r="O83" s="173"/>
      <c r="P83" s="175"/>
      <c r="Q83" s="175"/>
      <c r="R83" s="197"/>
      <c r="S83" s="198"/>
      <c r="T83" s="221"/>
      <c r="U83" s="216">
        <v>144</v>
      </c>
    </row>
    <row r="84" spans="1:21" s="12" customFormat="1" ht="26.4" x14ac:dyDescent="0.25">
      <c r="A84" s="239" t="s">
        <v>92</v>
      </c>
      <c r="B84" s="240" t="s">
        <v>93</v>
      </c>
      <c r="C84" s="241"/>
      <c r="D84" s="240"/>
      <c r="E84" s="242"/>
      <c r="F84" s="242">
        <v>216</v>
      </c>
      <c r="G84" s="242"/>
      <c r="H84" s="242"/>
      <c r="I84" s="242"/>
      <c r="J84" s="242"/>
      <c r="K84" s="242"/>
      <c r="L84" s="242"/>
      <c r="M84" s="242"/>
      <c r="N84" s="242"/>
      <c r="O84" s="242"/>
      <c r="P84" s="242"/>
      <c r="Q84" s="242"/>
      <c r="R84" s="243"/>
      <c r="S84" s="244"/>
      <c r="T84" s="245"/>
      <c r="U84" s="246" t="s">
        <v>248</v>
      </c>
    </row>
    <row r="85" spans="1:21" s="12" customFormat="1" ht="26.4" x14ac:dyDescent="0.25">
      <c r="A85" s="247" t="s">
        <v>95</v>
      </c>
      <c r="B85" s="248" t="s">
        <v>249</v>
      </c>
      <c r="C85" s="249"/>
      <c r="D85" s="250"/>
      <c r="E85" s="142"/>
      <c r="F85" s="142">
        <v>36</v>
      </c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251"/>
      <c r="S85" s="252"/>
      <c r="T85" s="253"/>
      <c r="U85" s="253"/>
    </row>
    <row r="86" spans="1:21" s="12" customFormat="1" x14ac:dyDescent="0.25">
      <c r="A86" s="247" t="s">
        <v>97</v>
      </c>
      <c r="B86" s="258" t="s">
        <v>250</v>
      </c>
      <c r="C86" s="254"/>
      <c r="D86" s="250"/>
      <c r="E86" s="142"/>
      <c r="F86" s="142">
        <v>72</v>
      </c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251"/>
      <c r="S86" s="252"/>
      <c r="T86" s="253"/>
      <c r="U86" s="253"/>
    </row>
    <row r="87" spans="1:21" s="12" customFormat="1" ht="26.4" x14ac:dyDescent="0.25">
      <c r="A87" s="255" t="s">
        <v>251</v>
      </c>
      <c r="B87" s="256" t="s">
        <v>252</v>
      </c>
      <c r="C87" s="254"/>
      <c r="D87" s="250"/>
      <c r="E87" s="142"/>
      <c r="F87" s="142">
        <v>72</v>
      </c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251"/>
      <c r="S87" s="252"/>
      <c r="T87" s="253"/>
      <c r="U87" s="253"/>
    </row>
    <row r="88" spans="1:21" s="12" customFormat="1" x14ac:dyDescent="0.25">
      <c r="A88" s="255" t="s">
        <v>253</v>
      </c>
      <c r="B88" s="257" t="s">
        <v>254</v>
      </c>
      <c r="C88" s="250"/>
      <c r="D88" s="250"/>
      <c r="E88" s="142"/>
      <c r="F88" s="142">
        <v>36</v>
      </c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251"/>
      <c r="S88" s="252"/>
      <c r="T88" s="253"/>
      <c r="U88" s="253"/>
    </row>
    <row r="89" spans="1:21" ht="14.4" x14ac:dyDescent="0.25">
      <c r="A89" s="38"/>
      <c r="B89" s="61" t="s">
        <v>87</v>
      </c>
      <c r="C89" s="62"/>
      <c r="D89" s="62"/>
      <c r="E89" s="59"/>
      <c r="F89" s="260">
        <f>F28+F34+F38+F84</f>
        <v>4464</v>
      </c>
      <c r="G89" s="20"/>
      <c r="H89" s="30">
        <f t="shared" ref="H89:U89" si="11">H38+H34+H28</f>
        <v>826</v>
      </c>
      <c r="I89" s="30">
        <f t="shared" si="11"/>
        <v>266</v>
      </c>
      <c r="J89" s="30">
        <f t="shared" si="11"/>
        <v>562</v>
      </c>
      <c r="K89" s="30">
        <f t="shared" si="11"/>
        <v>12</v>
      </c>
      <c r="L89" s="30">
        <f t="shared" si="11"/>
        <v>2</v>
      </c>
      <c r="M89" s="30">
        <f t="shared" si="11"/>
        <v>10</v>
      </c>
      <c r="N89" s="30">
        <f t="shared" si="11"/>
        <v>110</v>
      </c>
      <c r="O89" s="30">
        <f t="shared" si="11"/>
        <v>87</v>
      </c>
      <c r="P89" s="30">
        <f t="shared" si="11"/>
        <v>66</v>
      </c>
      <c r="Q89" s="30">
        <f t="shared" si="11"/>
        <v>94</v>
      </c>
      <c r="R89" s="30">
        <f t="shared" si="11"/>
        <v>70</v>
      </c>
      <c r="S89" s="30">
        <f t="shared" si="11"/>
        <v>234</v>
      </c>
      <c r="T89" s="30">
        <f t="shared" si="11"/>
        <v>136</v>
      </c>
      <c r="U89" s="30">
        <f t="shared" si="11"/>
        <v>360</v>
      </c>
    </row>
    <row r="90" spans="1:21" ht="12.75" customHeight="1" x14ac:dyDescent="0.25">
      <c r="A90" s="38"/>
      <c r="B90" s="58" t="s">
        <v>88</v>
      </c>
      <c r="C90" s="59"/>
      <c r="D90" s="59"/>
      <c r="E90" s="59"/>
      <c r="F90" s="260">
        <f>SUM(F10+F89)</f>
        <v>5940</v>
      </c>
      <c r="G90" s="6"/>
      <c r="H90" s="63">
        <f>H10+H28+H38+H34</f>
        <v>1112</v>
      </c>
      <c r="I90" s="63">
        <f>I10+I28+I38+I34</f>
        <v>410</v>
      </c>
      <c r="J90" s="63">
        <f>J10+J28+J38</f>
        <v>684</v>
      </c>
      <c r="K90" s="63">
        <f>K10+K28+K38</f>
        <v>12</v>
      </c>
      <c r="L90" s="63">
        <f>L10+L28+L38</f>
        <v>146</v>
      </c>
      <c r="M90" s="63">
        <f>M10+M28+M38</f>
        <v>152</v>
      </c>
      <c r="N90" s="63">
        <f>N34+N28+N38</f>
        <v>110</v>
      </c>
      <c r="O90" s="63">
        <f>O34+O28+O38</f>
        <v>87</v>
      </c>
      <c r="P90" s="63">
        <f>O34+P28+P38</f>
        <v>74</v>
      </c>
      <c r="Q90" s="63">
        <f>Q56+Q34+Q28+Q38</f>
        <v>134</v>
      </c>
      <c r="R90" s="63">
        <f>R56+R34+R28+R38</f>
        <v>138</v>
      </c>
      <c r="S90" s="63">
        <f>S56+S34+S28+S38</f>
        <v>466</v>
      </c>
      <c r="T90" s="63">
        <f>T56+T34+T28+T38</f>
        <v>254</v>
      </c>
      <c r="U90" s="63">
        <f>U56+U34+U28+U38</f>
        <v>720</v>
      </c>
    </row>
    <row r="91" spans="1:21" s="72" customFormat="1" ht="12.75" customHeight="1" x14ac:dyDescent="0.25">
      <c r="A91" s="38"/>
      <c r="B91" s="58"/>
      <c r="C91" s="59"/>
      <c r="D91" s="59"/>
      <c r="E91" s="59"/>
      <c r="F91" s="60"/>
      <c r="G91" s="93"/>
      <c r="H91" s="63"/>
      <c r="I91" s="63"/>
      <c r="J91" s="63"/>
      <c r="K91" s="63"/>
      <c r="L91" s="63"/>
      <c r="M91" s="259"/>
      <c r="N91" s="63"/>
      <c r="O91" s="63"/>
      <c r="P91" s="63"/>
      <c r="Q91" s="63"/>
      <c r="R91" s="63"/>
      <c r="S91" s="63"/>
      <c r="T91" s="63"/>
      <c r="U91" s="63"/>
    </row>
    <row r="92" spans="1:21" ht="12.75" customHeight="1" x14ac:dyDescent="0.25">
      <c r="A92" s="21" t="s">
        <v>89</v>
      </c>
      <c r="B92" s="64" t="s">
        <v>90</v>
      </c>
      <c r="C92" s="25"/>
      <c r="D92" s="25"/>
      <c r="E92" s="25"/>
      <c r="F92" s="64"/>
      <c r="G92" s="21"/>
      <c r="H92" s="21"/>
      <c r="I92" s="21"/>
      <c r="J92" s="21"/>
      <c r="K92" s="21"/>
      <c r="L92" s="21"/>
      <c r="M92" s="36"/>
      <c r="N92" s="19"/>
      <c r="O92" s="19"/>
      <c r="P92" s="21"/>
      <c r="Q92" s="21"/>
      <c r="R92" s="21"/>
      <c r="S92" s="65"/>
      <c r="T92" s="65"/>
      <c r="U92" s="65" t="s">
        <v>91</v>
      </c>
    </row>
    <row r="93" spans="1:21" ht="12.75" customHeight="1" x14ac:dyDescent="0.25">
      <c r="A93" s="6" t="s">
        <v>92</v>
      </c>
      <c r="B93" s="64" t="s">
        <v>93</v>
      </c>
      <c r="C93" s="25"/>
      <c r="D93" s="25"/>
      <c r="E93" s="25"/>
      <c r="F93" s="64"/>
      <c r="G93" s="6"/>
      <c r="H93" s="6"/>
      <c r="I93" s="6"/>
      <c r="J93" s="6"/>
      <c r="K93" s="6"/>
      <c r="L93" s="6"/>
      <c r="M93" s="66"/>
      <c r="N93" s="67"/>
      <c r="O93" s="67"/>
      <c r="P93" s="6"/>
      <c r="Q93" s="6"/>
      <c r="R93" s="6"/>
      <c r="S93" s="35"/>
      <c r="T93" s="35"/>
      <c r="U93" s="35" t="s">
        <v>94</v>
      </c>
    </row>
    <row r="94" spans="1:21" ht="26.4" x14ac:dyDescent="0.25">
      <c r="A94" s="21" t="s">
        <v>95</v>
      </c>
      <c r="B94" s="64" t="s">
        <v>96</v>
      </c>
      <c r="C94" s="25"/>
      <c r="D94" s="25"/>
      <c r="E94" s="25"/>
      <c r="F94" s="64"/>
      <c r="G94" s="6"/>
      <c r="H94" s="6"/>
      <c r="I94" s="6"/>
      <c r="J94" s="6"/>
      <c r="K94" s="6"/>
      <c r="L94" s="6"/>
      <c r="M94" s="6"/>
      <c r="N94" s="67"/>
      <c r="O94" s="67"/>
      <c r="P94" s="6"/>
      <c r="Q94" s="6"/>
      <c r="R94" s="6"/>
      <c r="S94" s="35"/>
      <c r="T94" s="35"/>
      <c r="U94" s="35" t="s">
        <v>91</v>
      </c>
    </row>
    <row r="95" spans="1:21" ht="26.4" x14ac:dyDescent="0.25">
      <c r="A95" s="21" t="s">
        <v>97</v>
      </c>
      <c r="B95" s="64" t="s">
        <v>98</v>
      </c>
      <c r="C95" s="25"/>
      <c r="D95" s="25"/>
      <c r="E95" s="25"/>
      <c r="F95" s="64"/>
      <c r="G95" s="6"/>
      <c r="H95" s="6"/>
      <c r="I95" s="6"/>
      <c r="J95" s="6"/>
      <c r="K95" s="6"/>
      <c r="L95" s="6"/>
      <c r="M95" s="6"/>
      <c r="N95" s="67"/>
      <c r="O95" s="67"/>
      <c r="P95" s="6"/>
      <c r="Q95" s="6"/>
      <c r="R95" s="6"/>
      <c r="S95" s="35"/>
      <c r="T95" s="35"/>
      <c r="U95" s="35" t="s">
        <v>99</v>
      </c>
    </row>
    <row r="96" spans="1:21" ht="12.75" customHeight="1" x14ac:dyDescent="0.25">
      <c r="A96" s="271" t="s">
        <v>100</v>
      </c>
      <c r="B96" s="272"/>
      <c r="C96" s="272"/>
      <c r="D96" s="272"/>
      <c r="E96" s="272"/>
      <c r="F96" s="273"/>
      <c r="G96" s="268" t="s">
        <v>101</v>
      </c>
      <c r="H96" s="265" t="s">
        <v>102</v>
      </c>
      <c r="I96" s="266"/>
      <c r="J96" s="266"/>
      <c r="K96" s="267"/>
      <c r="L96" s="135">
        <v>15</v>
      </c>
      <c r="M96" s="135">
        <v>16</v>
      </c>
      <c r="N96" s="19">
        <v>8</v>
      </c>
      <c r="O96" s="19">
        <v>10</v>
      </c>
      <c r="P96" s="21">
        <v>6</v>
      </c>
      <c r="Q96" s="21">
        <v>10</v>
      </c>
      <c r="R96" s="21">
        <v>10</v>
      </c>
      <c r="S96" s="39">
        <v>10</v>
      </c>
      <c r="T96" s="39">
        <v>8</v>
      </c>
      <c r="U96" s="39">
        <v>0</v>
      </c>
    </row>
    <row r="97" spans="1:21" ht="12.75" customHeight="1" x14ac:dyDescent="0.25">
      <c r="A97" s="274"/>
      <c r="B97" s="275"/>
      <c r="C97" s="275"/>
      <c r="D97" s="275"/>
      <c r="E97" s="275"/>
      <c r="F97" s="275"/>
      <c r="G97" s="269"/>
      <c r="H97" s="265" t="s">
        <v>103</v>
      </c>
      <c r="I97" s="266"/>
      <c r="J97" s="266"/>
      <c r="K97" s="267"/>
      <c r="L97" s="135">
        <v>0</v>
      </c>
      <c r="M97" s="135">
        <v>0</v>
      </c>
      <c r="N97" s="19">
        <v>0</v>
      </c>
      <c r="O97" s="19">
        <v>0</v>
      </c>
      <c r="P97" s="21">
        <v>0</v>
      </c>
      <c r="Q97" s="21">
        <v>0</v>
      </c>
      <c r="R97" s="21">
        <v>0</v>
      </c>
      <c r="S97" s="21">
        <v>1</v>
      </c>
      <c r="T97" s="21">
        <v>0</v>
      </c>
      <c r="U97" s="21">
        <v>0</v>
      </c>
    </row>
    <row r="98" spans="1:21" ht="37.5" customHeight="1" x14ac:dyDescent="0.25">
      <c r="A98" s="274"/>
      <c r="B98" s="275"/>
      <c r="C98" s="275"/>
      <c r="D98" s="275"/>
      <c r="E98" s="275"/>
      <c r="F98" s="275"/>
      <c r="G98" s="269"/>
      <c r="H98" s="265" t="s">
        <v>104</v>
      </c>
      <c r="I98" s="266"/>
      <c r="J98" s="266"/>
      <c r="K98" s="267"/>
      <c r="L98" s="135">
        <v>0</v>
      </c>
      <c r="M98" s="135">
        <v>0</v>
      </c>
      <c r="N98" s="19">
        <v>0</v>
      </c>
      <c r="O98" s="19">
        <v>0</v>
      </c>
      <c r="P98" s="21">
        <v>0</v>
      </c>
      <c r="Q98" s="21">
        <v>0</v>
      </c>
      <c r="R98" s="21">
        <v>0</v>
      </c>
      <c r="S98" s="22">
        <v>0</v>
      </c>
      <c r="T98" s="22">
        <v>0</v>
      </c>
      <c r="U98" s="22">
        <v>1</v>
      </c>
    </row>
    <row r="99" spans="1:21" ht="15" customHeight="1" x14ac:dyDescent="0.25">
      <c r="A99" s="274"/>
      <c r="B99" s="275"/>
      <c r="C99" s="275"/>
      <c r="D99" s="275"/>
      <c r="E99" s="275"/>
      <c r="F99" s="275"/>
      <c r="G99" s="269"/>
      <c r="H99" s="265" t="s">
        <v>105</v>
      </c>
      <c r="I99" s="266"/>
      <c r="J99" s="266"/>
      <c r="K99" s="267"/>
      <c r="L99" s="135">
        <v>2</v>
      </c>
      <c r="M99" s="135">
        <v>4</v>
      </c>
      <c r="N99" s="19">
        <v>0</v>
      </c>
      <c r="O99" s="19">
        <v>2</v>
      </c>
      <c r="P99" s="21">
        <v>1</v>
      </c>
      <c r="Q99" s="21">
        <v>3</v>
      </c>
      <c r="R99" s="21">
        <v>2</v>
      </c>
      <c r="S99" s="21">
        <v>2</v>
      </c>
      <c r="T99" s="21">
        <v>0</v>
      </c>
      <c r="U99" s="21">
        <v>3</v>
      </c>
    </row>
    <row r="100" spans="1:21" ht="15" customHeight="1" x14ac:dyDescent="0.25">
      <c r="A100" s="274"/>
      <c r="B100" s="275"/>
      <c r="C100" s="275"/>
      <c r="D100" s="275"/>
      <c r="E100" s="275"/>
      <c r="F100" s="275"/>
      <c r="G100" s="269"/>
      <c r="H100" s="265" t="s">
        <v>106</v>
      </c>
      <c r="I100" s="266"/>
      <c r="J100" s="266"/>
      <c r="K100" s="267"/>
      <c r="L100" s="135">
        <v>3</v>
      </c>
      <c r="M100" s="135">
        <v>7</v>
      </c>
      <c r="N100" s="19">
        <v>3</v>
      </c>
      <c r="O100" s="19">
        <v>4</v>
      </c>
      <c r="P100" s="21">
        <v>5</v>
      </c>
      <c r="Q100" s="21">
        <v>1</v>
      </c>
      <c r="R100" s="21">
        <v>3</v>
      </c>
      <c r="S100" s="21">
        <v>1</v>
      </c>
      <c r="T100" s="21">
        <v>4</v>
      </c>
      <c r="U100" s="21">
        <v>4</v>
      </c>
    </row>
    <row r="101" spans="1:21" ht="48.6" customHeight="1" x14ac:dyDescent="0.25">
      <c r="A101" s="276"/>
      <c r="B101" s="277"/>
      <c r="C101" s="277"/>
      <c r="D101" s="277"/>
      <c r="E101" s="277"/>
      <c r="F101" s="278"/>
      <c r="G101" s="270"/>
      <c r="H101" s="265" t="s">
        <v>107</v>
      </c>
      <c r="I101" s="266"/>
      <c r="J101" s="266"/>
      <c r="K101" s="267"/>
      <c r="L101" s="135">
        <v>1</v>
      </c>
      <c r="M101" s="135">
        <v>0</v>
      </c>
      <c r="N101" s="19">
        <v>1</v>
      </c>
      <c r="O101" s="19">
        <v>2</v>
      </c>
      <c r="P101" s="21">
        <v>1</v>
      </c>
      <c r="Q101" s="21">
        <v>5</v>
      </c>
      <c r="R101" s="21">
        <v>1</v>
      </c>
      <c r="S101" s="21">
        <v>3</v>
      </c>
      <c r="T101" s="21">
        <v>2</v>
      </c>
      <c r="U101" s="21">
        <v>0</v>
      </c>
    </row>
    <row r="102" spans="1:21" ht="15" customHeight="1" x14ac:dyDescent="0.25">
      <c r="A102" s="68"/>
      <c r="B102" s="69"/>
      <c r="C102" s="70"/>
      <c r="D102" s="70"/>
      <c r="E102" s="70"/>
      <c r="F102" s="71"/>
      <c r="G102" s="71"/>
      <c r="H102" s="71"/>
      <c r="I102" s="72"/>
      <c r="J102" s="72"/>
      <c r="K102" s="72"/>
    </row>
    <row r="103" spans="1:21" ht="15" customHeight="1" x14ac:dyDescent="0.25">
      <c r="A103" s="68"/>
      <c r="B103" s="69"/>
      <c r="C103" s="70"/>
      <c r="D103" s="70"/>
      <c r="E103" s="70"/>
      <c r="F103" s="71"/>
      <c r="G103" s="71"/>
      <c r="H103" s="71"/>
      <c r="I103" s="72"/>
      <c r="J103" s="72"/>
      <c r="K103" s="72"/>
    </row>
    <row r="104" spans="1:21" ht="15" customHeight="1" x14ac:dyDescent="0.25">
      <c r="A104" s="68"/>
      <c r="B104" s="69"/>
      <c r="C104" s="70"/>
      <c r="D104" s="70"/>
      <c r="E104" s="70"/>
      <c r="F104" s="71"/>
      <c r="G104" s="71"/>
      <c r="H104" s="71"/>
      <c r="I104" s="72"/>
      <c r="J104" s="72"/>
      <c r="K104" s="72"/>
    </row>
    <row r="105" spans="1:21" ht="15" customHeight="1" x14ac:dyDescent="0.25">
      <c r="A105" s="73"/>
      <c r="B105" s="74"/>
      <c r="C105" s="75"/>
      <c r="D105" s="75"/>
      <c r="E105" s="75"/>
      <c r="F105" s="76"/>
      <c r="G105" s="76"/>
      <c r="H105" s="76"/>
      <c r="I105" s="72"/>
      <c r="J105" s="72"/>
      <c r="K105" s="72"/>
    </row>
    <row r="106" spans="1:21" ht="15" customHeight="1" x14ac:dyDescent="0.25">
      <c r="A106" s="68"/>
      <c r="B106" s="69"/>
      <c r="C106" s="70"/>
      <c r="D106" s="70"/>
      <c r="E106" s="70"/>
      <c r="F106" s="71"/>
      <c r="G106" s="71"/>
      <c r="H106" s="71"/>
      <c r="I106" s="72"/>
      <c r="J106" s="72"/>
      <c r="K106" s="72"/>
    </row>
    <row r="107" spans="1:21" ht="15" customHeight="1" x14ac:dyDescent="0.25">
      <c r="A107" s="73"/>
      <c r="B107" s="69"/>
      <c r="C107" s="70"/>
      <c r="D107" s="70"/>
      <c r="E107" s="70"/>
      <c r="F107" s="71"/>
      <c r="G107" s="71"/>
      <c r="H107" s="71"/>
      <c r="I107" s="72"/>
      <c r="J107" s="72"/>
      <c r="K107" s="72"/>
    </row>
    <row r="108" spans="1:21" ht="15" customHeight="1" x14ac:dyDescent="0.25">
      <c r="A108" s="68"/>
      <c r="B108" s="69"/>
      <c r="C108" s="70"/>
      <c r="D108" s="70"/>
      <c r="E108" s="70"/>
      <c r="F108" s="71"/>
      <c r="G108" s="71"/>
      <c r="H108" s="71"/>
      <c r="I108" s="72"/>
      <c r="J108" s="72"/>
      <c r="K108" s="72"/>
    </row>
    <row r="109" spans="1:21" ht="15" customHeight="1" x14ac:dyDescent="0.25">
      <c r="A109" s="68"/>
      <c r="B109" s="69"/>
      <c r="C109" s="70"/>
      <c r="D109" s="70"/>
      <c r="E109" s="70"/>
      <c r="F109" s="71"/>
      <c r="G109" s="71"/>
      <c r="H109" s="71"/>
      <c r="I109" s="72"/>
      <c r="J109" s="72"/>
      <c r="K109" s="72"/>
    </row>
    <row r="110" spans="1:21" ht="15" customHeight="1" x14ac:dyDescent="0.25">
      <c r="A110" s="68"/>
      <c r="B110" s="69"/>
      <c r="C110" s="70"/>
      <c r="D110" s="70"/>
      <c r="E110" s="70"/>
      <c r="F110" s="71"/>
      <c r="G110" s="71"/>
      <c r="H110" s="71"/>
      <c r="I110" s="72"/>
      <c r="J110" s="72"/>
      <c r="K110" s="72"/>
    </row>
    <row r="111" spans="1:21" ht="15" customHeight="1" x14ac:dyDescent="0.25">
      <c r="A111" s="73"/>
      <c r="B111" s="77"/>
      <c r="C111" s="75"/>
      <c r="D111" s="75"/>
      <c r="E111" s="75"/>
      <c r="F111" s="78"/>
      <c r="G111" s="78"/>
      <c r="H111" s="78"/>
      <c r="I111" s="72"/>
      <c r="J111" s="72"/>
      <c r="K111" s="72"/>
    </row>
    <row r="112" spans="1:21" ht="15" customHeight="1" x14ac:dyDescent="0.25">
      <c r="A112" s="68"/>
      <c r="B112" s="69"/>
      <c r="C112" s="70"/>
      <c r="D112" s="70"/>
      <c r="E112" s="70"/>
      <c r="F112" s="71"/>
      <c r="G112" s="71"/>
      <c r="H112" s="71"/>
      <c r="I112" s="72"/>
      <c r="J112" s="72"/>
      <c r="K112" s="72"/>
    </row>
    <row r="113" spans="1:11" ht="15.75" customHeight="1" x14ac:dyDescent="0.25">
      <c r="A113" s="68"/>
      <c r="B113" s="69"/>
      <c r="C113" s="70"/>
      <c r="D113" s="70"/>
      <c r="E113" s="70"/>
      <c r="F113" s="71"/>
      <c r="G113" s="71"/>
      <c r="H113" s="71"/>
      <c r="I113" s="72"/>
      <c r="J113" s="72"/>
      <c r="K113" s="72"/>
    </row>
    <row r="114" spans="1:11" x14ac:dyDescent="0.25">
      <c r="A114" s="79"/>
      <c r="B114" s="80"/>
      <c r="C114" s="70"/>
      <c r="D114" s="70"/>
      <c r="E114" s="70"/>
      <c r="F114" s="81"/>
      <c r="G114" s="81"/>
      <c r="H114" s="81"/>
      <c r="I114" s="72"/>
      <c r="J114" s="72"/>
      <c r="K114" s="72"/>
    </row>
    <row r="115" spans="1:11" x14ac:dyDescent="0.25">
      <c r="A115" s="68"/>
      <c r="B115" s="69"/>
      <c r="C115" s="70"/>
      <c r="D115" s="70"/>
      <c r="E115" s="70"/>
      <c r="F115" s="71"/>
      <c r="G115" s="71"/>
      <c r="H115" s="71"/>
      <c r="I115" s="72"/>
      <c r="J115" s="72"/>
      <c r="K115" s="72"/>
    </row>
    <row r="116" spans="1:11" x14ac:dyDescent="0.25">
      <c r="A116" s="68"/>
      <c r="B116" s="69"/>
      <c r="C116" s="70"/>
      <c r="D116" s="70"/>
      <c r="E116" s="70"/>
      <c r="F116" s="71"/>
      <c r="G116" s="71"/>
      <c r="H116" s="71"/>
      <c r="I116" s="72"/>
      <c r="J116" s="72"/>
      <c r="K116" s="72"/>
    </row>
    <row r="117" spans="1:11" x14ac:dyDescent="0.25">
      <c r="A117" s="68"/>
      <c r="B117" s="69"/>
      <c r="C117" s="70"/>
      <c r="D117" s="70"/>
      <c r="E117" s="70"/>
      <c r="F117" s="71"/>
      <c r="G117" s="71"/>
      <c r="H117" s="71"/>
      <c r="I117" s="72"/>
      <c r="J117" s="72"/>
      <c r="K117" s="72"/>
    </row>
    <row r="118" spans="1:11" x14ac:dyDescent="0.25">
      <c r="A118" s="79"/>
      <c r="B118" s="82"/>
      <c r="C118" s="83"/>
      <c r="D118" s="83"/>
      <c r="E118" s="83"/>
      <c r="F118" s="72"/>
      <c r="G118" s="72"/>
      <c r="H118" s="72"/>
      <c r="I118" s="72"/>
      <c r="J118" s="72"/>
      <c r="K118" s="72"/>
    </row>
    <row r="119" spans="1:11" x14ac:dyDescent="0.25">
      <c r="A119" s="79"/>
      <c r="B119" s="82"/>
      <c r="C119" s="83"/>
      <c r="D119" s="83"/>
      <c r="E119" s="83"/>
      <c r="F119" s="72"/>
      <c r="G119" s="72"/>
      <c r="H119" s="72"/>
      <c r="I119" s="72"/>
      <c r="J119" s="72"/>
      <c r="K119" s="72"/>
    </row>
    <row r="120" spans="1:11" x14ac:dyDescent="0.25">
      <c r="A120" s="79"/>
      <c r="B120" s="82"/>
      <c r="C120" s="83"/>
      <c r="D120" s="83"/>
      <c r="E120" s="83"/>
      <c r="F120" s="72"/>
      <c r="G120" s="72"/>
      <c r="H120" s="72"/>
      <c r="I120" s="72"/>
      <c r="J120" s="72"/>
      <c r="K120" s="72"/>
    </row>
    <row r="121" spans="1:11" x14ac:dyDescent="0.25">
      <c r="A121" s="79"/>
      <c r="B121" s="82"/>
      <c r="C121" s="83"/>
      <c r="D121" s="83"/>
      <c r="E121" s="83"/>
      <c r="F121" s="72"/>
      <c r="G121" s="72"/>
      <c r="H121" s="72"/>
      <c r="I121" s="72"/>
      <c r="J121" s="72"/>
      <c r="K121" s="72"/>
    </row>
    <row r="122" spans="1:11" x14ac:dyDescent="0.25">
      <c r="A122" s="79"/>
      <c r="B122" s="82"/>
      <c r="C122" s="83"/>
      <c r="D122" s="83"/>
      <c r="E122" s="83"/>
      <c r="F122" s="72"/>
      <c r="G122" s="72"/>
      <c r="H122" s="72"/>
      <c r="I122" s="72"/>
      <c r="J122" s="72"/>
      <c r="K122" s="72"/>
    </row>
    <row r="123" spans="1:11" x14ac:dyDescent="0.25">
      <c r="A123" s="79"/>
      <c r="B123" s="82"/>
      <c r="C123" s="83"/>
      <c r="D123" s="83"/>
      <c r="E123" s="83"/>
      <c r="F123" s="72"/>
      <c r="G123" s="72"/>
      <c r="H123" s="72"/>
      <c r="I123" s="72"/>
      <c r="J123" s="72"/>
      <c r="K123" s="72"/>
    </row>
    <row r="124" spans="1:11" x14ac:dyDescent="0.25">
      <c r="A124" s="79"/>
      <c r="B124" s="82"/>
      <c r="C124" s="83"/>
      <c r="D124" s="83"/>
      <c r="E124" s="83"/>
      <c r="F124" s="72"/>
      <c r="G124" s="72"/>
      <c r="H124" s="72"/>
      <c r="I124" s="72"/>
      <c r="J124" s="72"/>
      <c r="K124" s="72"/>
    </row>
    <row r="125" spans="1:11" x14ac:dyDescent="0.25">
      <c r="A125" s="79"/>
      <c r="B125" s="82"/>
      <c r="C125" s="83"/>
      <c r="D125" s="83"/>
      <c r="E125" s="83"/>
      <c r="F125" s="72"/>
      <c r="G125" s="72"/>
      <c r="H125" s="72"/>
      <c r="I125" s="72"/>
      <c r="J125" s="72"/>
      <c r="K125" s="72"/>
    </row>
    <row r="126" spans="1:11" x14ac:dyDescent="0.25">
      <c r="A126" s="79"/>
      <c r="B126" s="82"/>
      <c r="C126" s="83"/>
      <c r="D126" s="83"/>
      <c r="E126" s="83"/>
      <c r="F126" s="72"/>
      <c r="G126" s="72"/>
      <c r="H126" s="72"/>
      <c r="I126" s="72"/>
      <c r="J126" s="72"/>
      <c r="K126" s="72"/>
    </row>
    <row r="127" spans="1:11" x14ac:dyDescent="0.25">
      <c r="A127" s="79"/>
      <c r="B127" s="82"/>
      <c r="C127" s="83"/>
      <c r="D127" s="83"/>
      <c r="E127" s="83"/>
      <c r="F127" s="72"/>
      <c r="G127" s="72"/>
      <c r="H127" s="72"/>
      <c r="I127" s="72"/>
      <c r="J127" s="72"/>
      <c r="K127" s="72"/>
    </row>
    <row r="128" spans="1:11" x14ac:dyDescent="0.25">
      <c r="A128" s="79"/>
      <c r="B128" s="82"/>
      <c r="C128" s="83"/>
      <c r="D128" s="83"/>
      <c r="E128" s="83"/>
      <c r="F128" s="72"/>
      <c r="G128" s="72"/>
      <c r="H128" s="72"/>
      <c r="I128" s="72"/>
      <c r="J128" s="72"/>
      <c r="K128" s="72"/>
    </row>
  </sheetData>
  <mergeCells count="40">
    <mergeCell ref="A1:A8"/>
    <mergeCell ref="B1:B8"/>
    <mergeCell ref="C1:E8"/>
    <mergeCell ref="F2:F8"/>
    <mergeCell ref="F1:K1"/>
    <mergeCell ref="H2:K3"/>
    <mergeCell ref="G2:G8"/>
    <mergeCell ref="H4:H8"/>
    <mergeCell ref="I5:I8"/>
    <mergeCell ref="J5:J8"/>
    <mergeCell ref="C28:E28"/>
    <mergeCell ref="C34:E34"/>
    <mergeCell ref="C38:E38"/>
    <mergeCell ref="U4:U8"/>
    <mergeCell ref="T4:T8"/>
    <mergeCell ref="S4:S8"/>
    <mergeCell ref="R4:R8"/>
    <mergeCell ref="Q4:Q8"/>
    <mergeCell ref="P4:P8"/>
    <mergeCell ref="K5:K8"/>
    <mergeCell ref="I4:K4"/>
    <mergeCell ref="L1:U3"/>
    <mergeCell ref="O4:O8"/>
    <mergeCell ref="N4:N8"/>
    <mergeCell ref="M4:M8"/>
    <mergeCell ref="L4:L8"/>
    <mergeCell ref="C56:E56"/>
    <mergeCell ref="C57:E57"/>
    <mergeCell ref="C72:E72"/>
    <mergeCell ref="C39:E39"/>
    <mergeCell ref="C65:E65"/>
    <mergeCell ref="C78:E78"/>
    <mergeCell ref="H101:K101"/>
    <mergeCell ref="H100:K100"/>
    <mergeCell ref="G96:G101"/>
    <mergeCell ref="A96:F101"/>
    <mergeCell ref="H99:K99"/>
    <mergeCell ref="H98:K98"/>
    <mergeCell ref="H97:K97"/>
    <mergeCell ref="H96:K96"/>
  </mergeCells>
  <pageMargins left="0.23622047244094491" right="0.23622047244094491" top="0.55118110236220474" bottom="0.35433070866141736" header="0" footer="0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8"/>
  <sheetViews>
    <sheetView workbookViewId="0">
      <selection activeCell="T26" sqref="T26"/>
    </sheetView>
  </sheetViews>
  <sheetFormatPr defaultColWidth="9" defaultRowHeight="13.2" x14ac:dyDescent="0.25"/>
  <cols>
    <col min="1" max="53" width="2.6640625" bestFit="1" customWidth="1"/>
  </cols>
  <sheetData>
    <row r="1" spans="1:53" x14ac:dyDescent="0.25">
      <c r="A1" s="84"/>
      <c r="B1" s="84"/>
      <c r="C1" s="332" t="s">
        <v>108</v>
      </c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3"/>
      <c r="AF1" s="333"/>
      <c r="AG1" s="333"/>
      <c r="AH1" s="333"/>
      <c r="AI1" s="333"/>
      <c r="AJ1" s="333"/>
      <c r="AK1" s="333"/>
      <c r="AL1" s="333"/>
      <c r="AM1" s="333"/>
      <c r="AN1" s="333"/>
      <c r="AO1" s="333"/>
      <c r="AP1" s="333"/>
      <c r="AQ1" s="333"/>
      <c r="AR1" s="333"/>
      <c r="AS1" s="333"/>
      <c r="AT1" s="333"/>
      <c r="AU1" s="333"/>
      <c r="AV1" s="333"/>
      <c r="AW1" s="334"/>
      <c r="AX1" s="84"/>
      <c r="AY1" s="84"/>
      <c r="AZ1" s="84"/>
      <c r="BA1" s="84"/>
    </row>
    <row r="2" spans="1:53" ht="21" customHeight="1" x14ac:dyDescent="0.25">
      <c r="A2" s="335" t="s">
        <v>109</v>
      </c>
      <c r="B2" s="329" t="s">
        <v>110</v>
      </c>
      <c r="C2" s="330"/>
      <c r="D2" s="330"/>
      <c r="E2" s="331"/>
      <c r="F2" s="338" t="s">
        <v>111</v>
      </c>
      <c r="G2" s="329" t="s">
        <v>112</v>
      </c>
      <c r="H2" s="330"/>
      <c r="I2" s="331"/>
      <c r="J2" s="338" t="s">
        <v>113</v>
      </c>
      <c r="K2" s="329" t="s">
        <v>114</v>
      </c>
      <c r="L2" s="330"/>
      <c r="M2" s="330"/>
      <c r="N2" s="331"/>
      <c r="O2" s="329" t="s">
        <v>115</v>
      </c>
      <c r="P2" s="330"/>
      <c r="Q2" s="330"/>
      <c r="R2" s="331"/>
      <c r="S2" s="338" t="s">
        <v>116</v>
      </c>
      <c r="T2" s="329" t="s">
        <v>117</v>
      </c>
      <c r="U2" s="330"/>
      <c r="V2" s="331"/>
      <c r="W2" s="338" t="s">
        <v>118</v>
      </c>
      <c r="X2" s="329" t="s">
        <v>119</v>
      </c>
      <c r="Y2" s="330"/>
      <c r="Z2" s="331"/>
      <c r="AA2" s="338" t="s">
        <v>120</v>
      </c>
      <c r="AB2" s="329" t="s">
        <v>121</v>
      </c>
      <c r="AC2" s="330"/>
      <c r="AD2" s="330"/>
      <c r="AE2" s="331"/>
      <c r="AF2" s="338" t="s">
        <v>122</v>
      </c>
      <c r="AG2" s="329" t="s">
        <v>123</v>
      </c>
      <c r="AH2" s="330"/>
      <c r="AI2" s="331"/>
      <c r="AJ2" s="338" t="s">
        <v>124</v>
      </c>
      <c r="AK2" s="329" t="s">
        <v>125</v>
      </c>
      <c r="AL2" s="330"/>
      <c r="AM2" s="330"/>
      <c r="AN2" s="331"/>
      <c r="AO2" s="329" t="s">
        <v>126</v>
      </c>
      <c r="AP2" s="330"/>
      <c r="AQ2" s="330"/>
      <c r="AR2" s="331"/>
      <c r="AS2" s="338" t="s">
        <v>127</v>
      </c>
      <c r="AT2" s="329" t="s">
        <v>128</v>
      </c>
      <c r="AU2" s="330"/>
      <c r="AV2" s="331"/>
      <c r="AW2" s="338" t="s">
        <v>129</v>
      </c>
      <c r="AX2" s="329" t="s">
        <v>130</v>
      </c>
      <c r="AY2" s="330"/>
      <c r="AZ2" s="330"/>
      <c r="BA2" s="331"/>
    </row>
    <row r="3" spans="1:53" ht="29.25" customHeight="1" x14ac:dyDescent="0.25">
      <c r="A3" s="336"/>
      <c r="B3" s="85" t="s">
        <v>131</v>
      </c>
      <c r="C3" s="85" t="s">
        <v>132</v>
      </c>
      <c r="D3" s="85" t="s">
        <v>133</v>
      </c>
      <c r="E3" s="85" t="s">
        <v>134</v>
      </c>
      <c r="F3" s="339"/>
      <c r="G3" s="85" t="s">
        <v>135</v>
      </c>
      <c r="H3" s="85" t="s">
        <v>136</v>
      </c>
      <c r="I3" s="85" t="s">
        <v>137</v>
      </c>
      <c r="J3" s="339"/>
      <c r="K3" s="85" t="s">
        <v>138</v>
      </c>
      <c r="L3" s="85" t="s">
        <v>139</v>
      </c>
      <c r="M3" s="85" t="s">
        <v>140</v>
      </c>
      <c r="N3" s="85" t="s">
        <v>141</v>
      </c>
      <c r="O3" s="85" t="s">
        <v>131</v>
      </c>
      <c r="P3" s="85" t="s">
        <v>132</v>
      </c>
      <c r="Q3" s="85" t="s">
        <v>133</v>
      </c>
      <c r="R3" s="85" t="s">
        <v>142</v>
      </c>
      <c r="S3" s="339"/>
      <c r="T3" s="85" t="s">
        <v>143</v>
      </c>
      <c r="U3" s="85" t="s">
        <v>144</v>
      </c>
      <c r="V3" s="85" t="s">
        <v>145</v>
      </c>
      <c r="W3" s="339"/>
      <c r="X3" s="85" t="s">
        <v>146</v>
      </c>
      <c r="Y3" s="85" t="s">
        <v>147</v>
      </c>
      <c r="Z3" s="85" t="s">
        <v>148</v>
      </c>
      <c r="AA3" s="339"/>
      <c r="AB3" s="85" t="s">
        <v>146</v>
      </c>
      <c r="AC3" s="85" t="s">
        <v>147</v>
      </c>
      <c r="AD3" s="85" t="s">
        <v>148</v>
      </c>
      <c r="AE3" s="85" t="s">
        <v>149</v>
      </c>
      <c r="AF3" s="339"/>
      <c r="AG3" s="85" t="s">
        <v>135</v>
      </c>
      <c r="AH3" s="85" t="s">
        <v>136</v>
      </c>
      <c r="AI3" s="85" t="s">
        <v>137</v>
      </c>
      <c r="AJ3" s="339"/>
      <c r="AK3" s="85" t="s">
        <v>150</v>
      </c>
      <c r="AL3" s="85" t="s">
        <v>151</v>
      </c>
      <c r="AM3" s="85" t="s">
        <v>152</v>
      </c>
      <c r="AN3" s="85" t="s">
        <v>153</v>
      </c>
      <c r="AO3" s="85" t="s">
        <v>131</v>
      </c>
      <c r="AP3" s="85" t="s">
        <v>132</v>
      </c>
      <c r="AQ3" s="85" t="s">
        <v>133</v>
      </c>
      <c r="AR3" s="85" t="s">
        <v>142</v>
      </c>
      <c r="AS3" s="339"/>
      <c r="AT3" s="85" t="s">
        <v>154</v>
      </c>
      <c r="AU3" s="85" t="s">
        <v>155</v>
      </c>
      <c r="AV3" s="85" t="s">
        <v>137</v>
      </c>
      <c r="AW3" s="339"/>
      <c r="AX3" s="85" t="s">
        <v>138</v>
      </c>
      <c r="AY3" s="85" t="s">
        <v>139</v>
      </c>
      <c r="AZ3" s="85" t="s">
        <v>140</v>
      </c>
      <c r="BA3" s="85" t="s">
        <v>156</v>
      </c>
    </row>
    <row r="4" spans="1:53" x14ac:dyDescent="0.25">
      <c r="A4" s="337"/>
      <c r="B4" s="86">
        <v>1</v>
      </c>
      <c r="C4" s="87">
        <v>2</v>
      </c>
      <c r="D4" s="86">
        <v>3</v>
      </c>
      <c r="E4" s="87">
        <v>4</v>
      </c>
      <c r="F4" s="86">
        <v>5</v>
      </c>
      <c r="G4" s="87">
        <v>6</v>
      </c>
      <c r="H4" s="86">
        <v>7</v>
      </c>
      <c r="I4" s="87">
        <v>8</v>
      </c>
      <c r="J4" s="86">
        <v>9</v>
      </c>
      <c r="K4" s="87">
        <v>10</v>
      </c>
      <c r="L4" s="86">
        <v>11</v>
      </c>
      <c r="M4" s="87">
        <v>12</v>
      </c>
      <c r="N4" s="86">
        <v>13</v>
      </c>
      <c r="O4" s="87">
        <v>14</v>
      </c>
      <c r="P4" s="86">
        <v>15</v>
      </c>
      <c r="Q4" s="87">
        <v>16</v>
      </c>
      <c r="R4" s="86">
        <v>17</v>
      </c>
      <c r="S4" s="87">
        <v>18</v>
      </c>
      <c r="T4" s="86">
        <v>19</v>
      </c>
      <c r="U4" s="87">
        <v>20</v>
      </c>
      <c r="V4" s="86">
        <v>21</v>
      </c>
      <c r="W4" s="87">
        <v>22</v>
      </c>
      <c r="X4" s="86">
        <v>23</v>
      </c>
      <c r="Y4" s="87">
        <v>24</v>
      </c>
      <c r="Z4" s="86">
        <v>25</v>
      </c>
      <c r="AA4" s="87">
        <v>26</v>
      </c>
      <c r="AB4" s="86">
        <v>27</v>
      </c>
      <c r="AC4" s="87">
        <v>28</v>
      </c>
      <c r="AD4" s="86">
        <v>29</v>
      </c>
      <c r="AE4" s="87">
        <v>30</v>
      </c>
      <c r="AF4" s="86">
        <v>31</v>
      </c>
      <c r="AG4" s="87">
        <v>32</v>
      </c>
      <c r="AH4" s="86">
        <v>33</v>
      </c>
      <c r="AI4" s="87">
        <v>34</v>
      </c>
      <c r="AJ4" s="86">
        <v>35</v>
      </c>
      <c r="AK4" s="87">
        <v>36</v>
      </c>
      <c r="AL4" s="86">
        <v>37</v>
      </c>
      <c r="AM4" s="87">
        <v>38</v>
      </c>
      <c r="AN4" s="86">
        <v>39</v>
      </c>
      <c r="AO4" s="87">
        <v>40</v>
      </c>
      <c r="AP4" s="86">
        <v>41</v>
      </c>
      <c r="AQ4" s="87">
        <v>42</v>
      </c>
      <c r="AR4" s="86">
        <v>43</v>
      </c>
      <c r="AS4" s="87">
        <v>44</v>
      </c>
      <c r="AT4" s="86">
        <v>45</v>
      </c>
      <c r="AU4" s="87">
        <v>46</v>
      </c>
      <c r="AV4" s="86">
        <v>47</v>
      </c>
      <c r="AW4" s="87">
        <v>48</v>
      </c>
      <c r="AX4" s="86">
        <v>49</v>
      </c>
      <c r="AY4" s="87">
        <v>50</v>
      </c>
      <c r="AZ4" s="86">
        <v>51</v>
      </c>
      <c r="BA4" s="87">
        <v>52</v>
      </c>
    </row>
    <row r="5" spans="1:53" x14ac:dyDescent="0.25">
      <c r="A5" s="88">
        <v>1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>
        <v>16</v>
      </c>
      <c r="R5" s="88" t="s">
        <v>157</v>
      </c>
      <c r="S5" s="88" t="s">
        <v>158</v>
      </c>
      <c r="T5" s="88" t="s">
        <v>158</v>
      </c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>
        <v>23</v>
      </c>
      <c r="AQ5" s="88" t="s">
        <v>157</v>
      </c>
      <c r="AR5" s="88" t="s">
        <v>158</v>
      </c>
      <c r="AS5" s="88" t="s">
        <v>158</v>
      </c>
      <c r="AT5" s="88" t="s">
        <v>158</v>
      </c>
      <c r="AU5" s="88" t="s">
        <v>158</v>
      </c>
      <c r="AV5" s="88" t="s">
        <v>158</v>
      </c>
      <c r="AW5" s="88" t="s">
        <v>158</v>
      </c>
      <c r="AX5" s="88" t="s">
        <v>158</v>
      </c>
      <c r="AY5" s="88" t="s">
        <v>158</v>
      </c>
      <c r="AZ5" s="88" t="s">
        <v>158</v>
      </c>
      <c r="BA5" s="88" t="s">
        <v>158</v>
      </c>
    </row>
    <row r="6" spans="1:53" x14ac:dyDescent="0.25">
      <c r="A6" s="89">
        <v>2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>
        <v>16</v>
      </c>
      <c r="R6" s="88" t="s">
        <v>157</v>
      </c>
      <c r="S6" s="88" t="s">
        <v>158</v>
      </c>
      <c r="T6" s="89" t="s">
        <v>158</v>
      </c>
      <c r="U6" s="88"/>
      <c r="V6" s="89"/>
      <c r="W6" s="89"/>
      <c r="X6" s="88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8"/>
      <c r="AN6" s="89"/>
      <c r="AO6" s="89"/>
      <c r="AP6" s="89">
        <v>23</v>
      </c>
      <c r="AQ6" s="88" t="s">
        <v>157</v>
      </c>
      <c r="AR6" s="89" t="s">
        <v>158</v>
      </c>
      <c r="AS6" s="88" t="s">
        <v>158</v>
      </c>
      <c r="AT6" s="89" t="s">
        <v>158</v>
      </c>
      <c r="AU6" s="88" t="s">
        <v>158</v>
      </c>
      <c r="AV6" s="88" t="s">
        <v>158</v>
      </c>
      <c r="AW6" s="88" t="s">
        <v>158</v>
      </c>
      <c r="AX6" s="88" t="s">
        <v>158</v>
      </c>
      <c r="AY6" s="88" t="s">
        <v>158</v>
      </c>
      <c r="AZ6" s="88" t="s">
        <v>158</v>
      </c>
      <c r="BA6" s="88" t="s">
        <v>158</v>
      </c>
    </row>
    <row r="7" spans="1:53" x14ac:dyDescent="0.25">
      <c r="A7" s="325">
        <v>3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  <c r="N7" s="327"/>
      <c r="O7" s="327"/>
      <c r="P7" s="327"/>
      <c r="Q7" s="327">
        <v>16</v>
      </c>
      <c r="R7" s="327" t="s">
        <v>157</v>
      </c>
      <c r="S7" s="327" t="s">
        <v>158</v>
      </c>
      <c r="T7" s="327" t="s">
        <v>158</v>
      </c>
      <c r="U7" s="327"/>
      <c r="V7" s="327"/>
      <c r="W7" s="327"/>
      <c r="X7" s="327"/>
      <c r="Y7" s="327"/>
      <c r="Z7" s="327"/>
      <c r="AA7" s="327"/>
      <c r="AB7" s="327"/>
      <c r="AC7" s="327"/>
      <c r="AD7" s="327"/>
      <c r="AE7" s="327"/>
      <c r="AF7" s="327"/>
      <c r="AG7" s="327"/>
      <c r="AH7" s="327"/>
      <c r="AI7" s="327"/>
      <c r="AJ7" s="327">
        <v>16</v>
      </c>
      <c r="AK7" s="327" t="s">
        <v>157</v>
      </c>
      <c r="AL7" s="327" t="s">
        <v>159</v>
      </c>
      <c r="AM7" s="327" t="s">
        <v>159</v>
      </c>
      <c r="AN7" s="327" t="s">
        <v>159</v>
      </c>
      <c r="AO7" s="327" t="s">
        <v>159</v>
      </c>
      <c r="AP7" s="327" t="s">
        <v>159</v>
      </c>
      <c r="AQ7" s="327" t="s">
        <v>159</v>
      </c>
      <c r="AR7" s="327" t="s">
        <v>158</v>
      </c>
      <c r="AS7" s="327" t="s">
        <v>158</v>
      </c>
      <c r="AT7" s="327" t="s">
        <v>158</v>
      </c>
      <c r="AU7" s="327" t="s">
        <v>158</v>
      </c>
      <c r="AV7" s="327" t="s">
        <v>158</v>
      </c>
      <c r="AW7" s="327" t="s">
        <v>158</v>
      </c>
      <c r="AX7" s="327" t="s">
        <v>158</v>
      </c>
      <c r="AY7" s="327" t="s">
        <v>158</v>
      </c>
      <c r="AZ7" s="327" t="s">
        <v>158</v>
      </c>
      <c r="BA7" s="327" t="s">
        <v>158</v>
      </c>
    </row>
    <row r="8" spans="1:53" x14ac:dyDescent="0.25">
      <c r="A8" s="326"/>
      <c r="B8" s="328"/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  <c r="V8" s="328"/>
      <c r="W8" s="328"/>
      <c r="X8" s="328"/>
      <c r="Y8" s="328"/>
      <c r="Z8" s="328"/>
      <c r="AA8" s="328"/>
      <c r="AB8" s="328"/>
      <c r="AC8" s="328"/>
      <c r="AD8" s="328"/>
      <c r="AE8" s="328"/>
      <c r="AF8" s="328"/>
      <c r="AG8" s="328"/>
      <c r="AH8" s="328"/>
      <c r="AI8" s="328"/>
      <c r="AJ8" s="328"/>
      <c r="AK8" s="328"/>
      <c r="AL8" s="328"/>
      <c r="AM8" s="328"/>
      <c r="AN8" s="328"/>
      <c r="AO8" s="328"/>
      <c r="AP8" s="328"/>
      <c r="AQ8" s="328"/>
      <c r="AR8" s="328"/>
      <c r="AS8" s="328"/>
      <c r="AT8" s="328"/>
      <c r="AU8" s="328"/>
      <c r="AV8" s="328"/>
      <c r="AW8" s="328"/>
      <c r="AX8" s="328"/>
      <c r="AY8" s="328"/>
      <c r="AZ8" s="328"/>
      <c r="BA8" s="328"/>
    </row>
    <row r="9" spans="1:53" x14ac:dyDescent="0.25">
      <c r="A9" s="327">
        <v>4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  <c r="L9" s="327"/>
      <c r="M9" s="327"/>
      <c r="N9" s="327"/>
      <c r="O9" s="327"/>
      <c r="P9" s="327"/>
      <c r="Q9" s="327">
        <v>16</v>
      </c>
      <c r="R9" s="327" t="s">
        <v>157</v>
      </c>
      <c r="S9" s="327" t="s">
        <v>158</v>
      </c>
      <c r="T9" s="327" t="s">
        <v>158</v>
      </c>
      <c r="U9" s="327"/>
      <c r="V9" s="327"/>
      <c r="W9" s="327"/>
      <c r="X9" s="327"/>
      <c r="Y9" s="327"/>
      <c r="Z9" s="327"/>
      <c r="AA9" s="327"/>
      <c r="AB9" s="327"/>
      <c r="AC9" s="327"/>
      <c r="AD9" s="327"/>
      <c r="AE9" s="327"/>
      <c r="AF9" s="327"/>
      <c r="AG9" s="327"/>
      <c r="AH9" s="327"/>
      <c r="AI9" s="327"/>
      <c r="AJ9" s="327">
        <v>16</v>
      </c>
      <c r="AK9" s="327" t="s">
        <v>157</v>
      </c>
      <c r="AL9" s="327" t="s">
        <v>159</v>
      </c>
      <c r="AM9" s="327" t="s">
        <v>159</v>
      </c>
      <c r="AN9" s="327" t="s">
        <v>159</v>
      </c>
      <c r="AO9" s="327" t="s">
        <v>159</v>
      </c>
      <c r="AP9" s="327" t="s">
        <v>159</v>
      </c>
      <c r="AQ9" s="327" t="s">
        <v>159</v>
      </c>
      <c r="AR9" s="327" t="s">
        <v>158</v>
      </c>
      <c r="AS9" s="327" t="s">
        <v>158</v>
      </c>
      <c r="AT9" s="327" t="s">
        <v>158</v>
      </c>
      <c r="AU9" s="327" t="s">
        <v>158</v>
      </c>
      <c r="AV9" s="327" t="s">
        <v>158</v>
      </c>
      <c r="AW9" s="327" t="s">
        <v>158</v>
      </c>
      <c r="AX9" s="327" t="s">
        <v>158</v>
      </c>
      <c r="AY9" s="327" t="s">
        <v>158</v>
      </c>
      <c r="AZ9" s="327" t="s">
        <v>158</v>
      </c>
      <c r="BA9" s="327" t="s">
        <v>158</v>
      </c>
    </row>
    <row r="10" spans="1:53" x14ac:dyDescent="0.25">
      <c r="A10" s="328"/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8"/>
      <c r="Y10" s="328"/>
      <c r="Z10" s="328"/>
      <c r="AA10" s="328"/>
      <c r="AB10" s="328"/>
      <c r="AC10" s="328"/>
      <c r="AD10" s="328"/>
      <c r="AE10" s="328"/>
      <c r="AF10" s="328"/>
      <c r="AG10" s="328"/>
      <c r="AH10" s="328"/>
      <c r="AI10" s="328"/>
      <c r="AJ10" s="328"/>
      <c r="AK10" s="328"/>
      <c r="AL10" s="328"/>
      <c r="AM10" s="328"/>
      <c r="AN10" s="328"/>
      <c r="AO10" s="328"/>
      <c r="AP10" s="328"/>
      <c r="AQ10" s="328"/>
      <c r="AR10" s="328"/>
      <c r="AS10" s="328"/>
      <c r="AT10" s="328"/>
      <c r="AU10" s="328"/>
      <c r="AV10" s="328"/>
      <c r="AW10" s="328"/>
      <c r="AX10" s="328"/>
      <c r="AY10" s="328"/>
      <c r="AZ10" s="328"/>
      <c r="BA10" s="328"/>
    </row>
    <row r="11" spans="1:53" x14ac:dyDescent="0.25">
      <c r="A11" s="327">
        <v>5</v>
      </c>
      <c r="B11" s="327"/>
      <c r="C11" s="327"/>
      <c r="D11" s="327"/>
      <c r="E11" s="327"/>
      <c r="F11" s="327"/>
      <c r="G11" s="327"/>
      <c r="H11" s="327"/>
      <c r="I11" s="327"/>
      <c r="J11" s="327"/>
      <c r="K11" s="327"/>
      <c r="L11" s="327"/>
      <c r="M11" s="327"/>
      <c r="N11" s="327"/>
      <c r="O11" s="327"/>
      <c r="P11" s="327"/>
      <c r="Q11" s="327">
        <v>16</v>
      </c>
      <c r="R11" s="327" t="s">
        <v>157</v>
      </c>
      <c r="S11" s="327" t="s">
        <v>158</v>
      </c>
      <c r="T11" s="327" t="s">
        <v>158</v>
      </c>
      <c r="U11" s="327">
        <v>8</v>
      </c>
      <c r="V11" s="327">
        <v>8</v>
      </c>
      <c r="W11" s="327">
        <v>8</v>
      </c>
      <c r="X11" s="327">
        <v>8</v>
      </c>
      <c r="Y11" s="327">
        <v>8</v>
      </c>
      <c r="Z11" s="327">
        <v>8</v>
      </c>
      <c r="AA11" s="327">
        <v>8</v>
      </c>
      <c r="AB11" s="327">
        <v>8</v>
      </c>
      <c r="AC11" s="327">
        <v>8</v>
      </c>
      <c r="AD11" s="327">
        <v>8</v>
      </c>
      <c r="AE11" s="327">
        <v>8</v>
      </c>
      <c r="AF11" s="327">
        <v>8</v>
      </c>
      <c r="AG11" s="327">
        <v>8</v>
      </c>
      <c r="AH11" s="327">
        <v>8</v>
      </c>
      <c r="AI11" s="327" t="s">
        <v>160</v>
      </c>
      <c r="AJ11" s="327" t="s">
        <v>160</v>
      </c>
      <c r="AK11" s="327" t="s">
        <v>160</v>
      </c>
      <c r="AL11" s="327" t="s">
        <v>160</v>
      </c>
      <c r="AM11" s="327" t="s">
        <v>161</v>
      </c>
      <c r="AN11" s="327" t="s">
        <v>161</v>
      </c>
      <c r="AO11" s="327" t="s">
        <v>161</v>
      </c>
      <c r="AP11" s="327" t="s">
        <v>161</v>
      </c>
      <c r="AQ11" s="327" t="s">
        <v>162</v>
      </c>
      <c r="AR11" s="327" t="s">
        <v>162</v>
      </c>
      <c r="AS11" s="327" t="s">
        <v>163</v>
      </c>
      <c r="AT11" s="327" t="s">
        <v>163</v>
      </c>
      <c r="AU11" s="327" t="s">
        <v>163</v>
      </c>
      <c r="AV11" s="327" t="s">
        <v>163</v>
      </c>
      <c r="AW11" s="327" t="s">
        <v>163</v>
      </c>
      <c r="AX11" s="327" t="s">
        <v>163</v>
      </c>
      <c r="AY11" s="327" t="s">
        <v>163</v>
      </c>
      <c r="AZ11" s="327" t="s">
        <v>163</v>
      </c>
      <c r="BA11" s="327" t="s">
        <v>163</v>
      </c>
    </row>
    <row r="12" spans="1:53" x14ac:dyDescent="0.25">
      <c r="A12" s="328"/>
      <c r="B12" s="328"/>
      <c r="C12" s="328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28"/>
      <c r="S12" s="328"/>
      <c r="T12" s="328"/>
      <c r="U12" s="328"/>
      <c r="V12" s="328"/>
      <c r="W12" s="328"/>
      <c r="X12" s="328"/>
      <c r="Y12" s="328"/>
      <c r="Z12" s="328"/>
      <c r="AA12" s="328"/>
      <c r="AB12" s="328"/>
      <c r="AC12" s="328"/>
      <c r="AD12" s="328"/>
      <c r="AE12" s="328"/>
      <c r="AF12" s="328"/>
      <c r="AG12" s="328"/>
      <c r="AH12" s="328"/>
      <c r="AI12" s="328"/>
      <c r="AJ12" s="328"/>
      <c r="AK12" s="328"/>
      <c r="AL12" s="328"/>
      <c r="AM12" s="328"/>
      <c r="AN12" s="328"/>
      <c r="AO12" s="328"/>
      <c r="AP12" s="328"/>
      <c r="AQ12" s="328"/>
      <c r="AR12" s="328"/>
      <c r="AS12" s="328"/>
      <c r="AT12" s="328"/>
      <c r="AU12" s="328"/>
      <c r="AV12" s="328"/>
      <c r="AW12" s="328"/>
      <c r="AX12" s="328"/>
      <c r="AY12" s="328"/>
      <c r="AZ12" s="328"/>
      <c r="BA12" s="328"/>
    </row>
    <row r="13" spans="1:53" x14ac:dyDescent="0.25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</row>
    <row r="14" spans="1:53" x14ac:dyDescent="0.25">
      <c r="A14" s="341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</row>
    <row r="15" spans="1:53" ht="12.75" customHeight="1" x14ac:dyDescent="0.25">
      <c r="A15" s="341"/>
      <c r="B15" s="84"/>
      <c r="C15" s="84"/>
      <c r="D15" s="84"/>
      <c r="E15" s="90"/>
      <c r="F15" s="340" t="s">
        <v>164</v>
      </c>
      <c r="G15" s="340"/>
      <c r="H15" s="340"/>
      <c r="I15" s="340"/>
      <c r="J15" s="340"/>
      <c r="K15" s="340"/>
      <c r="L15" s="90"/>
      <c r="M15" s="90"/>
      <c r="N15" s="90"/>
      <c r="O15" s="90"/>
      <c r="P15" s="340" t="s">
        <v>165</v>
      </c>
      <c r="Q15" s="340"/>
      <c r="R15" s="340"/>
      <c r="S15" s="340"/>
      <c r="T15" s="340"/>
      <c r="U15" s="340"/>
      <c r="V15" s="90"/>
      <c r="W15" s="90"/>
      <c r="X15" s="90"/>
      <c r="Y15" s="90"/>
      <c r="Z15" s="90"/>
      <c r="AA15" s="90"/>
      <c r="AB15" s="340" t="s">
        <v>166</v>
      </c>
      <c r="AC15" s="340"/>
      <c r="AD15" s="340"/>
      <c r="AE15" s="340"/>
      <c r="AF15" s="340"/>
      <c r="AG15" s="340"/>
      <c r="AH15" s="340"/>
      <c r="AI15" s="340"/>
      <c r="AJ15" s="340"/>
      <c r="AK15" s="90"/>
      <c r="AL15" s="90"/>
      <c r="AM15" s="90"/>
      <c r="AN15" s="90"/>
      <c r="AO15" s="90"/>
      <c r="AP15" s="340" t="s">
        <v>167</v>
      </c>
      <c r="AQ15" s="340"/>
      <c r="AR15" s="340"/>
      <c r="AS15" s="340"/>
      <c r="AT15" s="340"/>
      <c r="AU15" s="340"/>
      <c r="AV15" s="340"/>
      <c r="AW15" s="340"/>
      <c r="AX15" s="340"/>
      <c r="AY15" s="84"/>
      <c r="AZ15" s="84"/>
      <c r="BA15" s="84"/>
    </row>
    <row r="16" spans="1:53" x14ac:dyDescent="0.25">
      <c r="A16" s="341"/>
      <c r="B16" s="84"/>
      <c r="C16" s="84"/>
      <c r="D16" s="84"/>
      <c r="E16" s="88" t="s">
        <v>157</v>
      </c>
      <c r="F16" s="340"/>
      <c r="G16" s="340"/>
      <c r="H16" s="340"/>
      <c r="I16" s="340"/>
      <c r="J16" s="340"/>
      <c r="K16" s="340"/>
      <c r="L16" s="90"/>
      <c r="M16" s="90"/>
      <c r="N16" s="90"/>
      <c r="O16" s="88" t="s">
        <v>158</v>
      </c>
      <c r="P16" s="340"/>
      <c r="Q16" s="340"/>
      <c r="R16" s="340"/>
      <c r="S16" s="340"/>
      <c r="T16" s="340"/>
      <c r="U16" s="340"/>
      <c r="V16" s="90"/>
      <c r="W16" s="90"/>
      <c r="X16" s="90"/>
      <c r="Y16" s="90"/>
      <c r="Z16" s="90"/>
      <c r="AA16" s="88">
        <v>8</v>
      </c>
      <c r="AB16" s="340"/>
      <c r="AC16" s="340"/>
      <c r="AD16" s="340"/>
      <c r="AE16" s="340"/>
      <c r="AF16" s="340"/>
      <c r="AG16" s="340"/>
      <c r="AH16" s="340"/>
      <c r="AI16" s="340"/>
      <c r="AJ16" s="340"/>
      <c r="AK16" s="90"/>
      <c r="AL16" s="90"/>
      <c r="AM16" s="90"/>
      <c r="AN16" s="90"/>
      <c r="AO16" s="88" t="s">
        <v>161</v>
      </c>
      <c r="AP16" s="340"/>
      <c r="AQ16" s="340"/>
      <c r="AR16" s="340"/>
      <c r="AS16" s="340"/>
      <c r="AT16" s="340"/>
      <c r="AU16" s="340"/>
      <c r="AV16" s="340"/>
      <c r="AW16" s="340"/>
      <c r="AX16" s="340"/>
      <c r="AY16" s="84"/>
      <c r="AZ16" s="84"/>
      <c r="BA16" s="84"/>
    </row>
    <row r="17" spans="1:53" x14ac:dyDescent="0.25">
      <c r="A17" s="341"/>
      <c r="B17" s="84"/>
      <c r="C17" s="84"/>
      <c r="D17" s="84"/>
      <c r="E17" s="90"/>
      <c r="F17" s="340"/>
      <c r="G17" s="340"/>
      <c r="H17" s="340"/>
      <c r="I17" s="340"/>
      <c r="J17" s="340"/>
      <c r="K17" s="340"/>
      <c r="L17" s="90"/>
      <c r="M17" s="90"/>
      <c r="N17" s="90"/>
      <c r="O17" s="90"/>
      <c r="P17" s="340"/>
      <c r="Q17" s="340"/>
      <c r="R17" s="340"/>
      <c r="S17" s="340"/>
      <c r="T17" s="340"/>
      <c r="U17" s="340"/>
      <c r="V17" s="90"/>
      <c r="W17" s="90"/>
      <c r="X17" s="90"/>
      <c r="Y17" s="90"/>
      <c r="Z17" s="90"/>
      <c r="AA17" s="90"/>
      <c r="AB17" s="340"/>
      <c r="AC17" s="340"/>
      <c r="AD17" s="340"/>
      <c r="AE17" s="340"/>
      <c r="AF17" s="340"/>
      <c r="AG17" s="340"/>
      <c r="AH17" s="340"/>
      <c r="AI17" s="340"/>
      <c r="AJ17" s="340"/>
      <c r="AK17" s="90"/>
      <c r="AL17" s="90"/>
      <c r="AM17" s="90"/>
      <c r="AN17" s="90"/>
      <c r="AO17" s="90"/>
      <c r="AP17" s="340"/>
      <c r="AQ17" s="340"/>
      <c r="AR17" s="340"/>
      <c r="AS17" s="340"/>
      <c r="AT17" s="340"/>
      <c r="AU17" s="340"/>
      <c r="AV17" s="340"/>
      <c r="AW17" s="340"/>
      <c r="AX17" s="340"/>
      <c r="AY17" s="84"/>
      <c r="AZ17" s="84"/>
      <c r="BA17" s="84"/>
    </row>
    <row r="18" spans="1:53" x14ac:dyDescent="0.25">
      <c r="A18" s="341"/>
      <c r="B18" s="84"/>
      <c r="C18" s="84"/>
      <c r="D18" s="84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84"/>
      <c r="AZ18" s="84"/>
      <c r="BA18" s="84"/>
    </row>
    <row r="19" spans="1:53" x14ac:dyDescent="0.25">
      <c r="A19" s="341"/>
      <c r="B19" s="84"/>
      <c r="C19" s="84"/>
      <c r="D19" s="84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84"/>
      <c r="AZ19" s="84"/>
      <c r="BA19" s="84"/>
    </row>
    <row r="20" spans="1:53" x14ac:dyDescent="0.25">
      <c r="A20" s="341"/>
      <c r="B20" s="84"/>
      <c r="C20" s="84"/>
      <c r="D20" s="84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84"/>
      <c r="AZ20" s="84"/>
      <c r="BA20" s="84"/>
    </row>
    <row r="21" spans="1:53" ht="12.75" customHeight="1" x14ac:dyDescent="0.25">
      <c r="A21" s="341"/>
      <c r="B21" s="84"/>
      <c r="C21" s="84"/>
      <c r="D21" s="84"/>
      <c r="E21" s="90"/>
      <c r="F21" s="340" t="s">
        <v>168</v>
      </c>
      <c r="G21" s="340"/>
      <c r="H21" s="340"/>
      <c r="I21" s="340"/>
      <c r="J21" s="340"/>
      <c r="K21" s="340"/>
      <c r="L21" s="90"/>
      <c r="M21" s="90"/>
      <c r="N21" s="90"/>
      <c r="O21" s="90"/>
      <c r="P21" s="340" t="s">
        <v>70</v>
      </c>
      <c r="Q21" s="340"/>
      <c r="R21" s="340"/>
      <c r="S21" s="340"/>
      <c r="T21" s="340"/>
      <c r="U21" s="340"/>
      <c r="V21" s="90"/>
      <c r="W21" s="90"/>
      <c r="X21" s="90"/>
      <c r="Y21" s="90"/>
      <c r="Z21" s="90"/>
      <c r="AA21" s="90"/>
      <c r="AB21" s="340" t="s">
        <v>90</v>
      </c>
      <c r="AC21" s="340"/>
      <c r="AD21" s="340"/>
      <c r="AE21" s="340"/>
      <c r="AF21" s="340"/>
      <c r="AG21" s="340"/>
      <c r="AH21" s="340"/>
      <c r="AI21" s="340"/>
      <c r="AJ21" s="340"/>
      <c r="AK21" s="90"/>
      <c r="AL21" s="90"/>
      <c r="AM21" s="90"/>
      <c r="AN21" s="90"/>
      <c r="AO21" s="90"/>
      <c r="AP21" s="340" t="s">
        <v>167</v>
      </c>
      <c r="AQ21" s="340"/>
      <c r="AR21" s="340"/>
      <c r="AS21" s="340"/>
      <c r="AT21" s="340"/>
      <c r="AU21" s="340"/>
      <c r="AV21" s="340"/>
      <c r="AW21" s="340"/>
      <c r="AX21" s="340"/>
      <c r="AY21" s="84"/>
      <c r="AZ21" s="84"/>
      <c r="BA21" s="84"/>
    </row>
    <row r="22" spans="1:53" x14ac:dyDescent="0.25">
      <c r="A22" s="341"/>
      <c r="B22" s="84"/>
      <c r="C22" s="84"/>
      <c r="D22" s="84"/>
      <c r="E22" s="88"/>
      <c r="F22" s="340"/>
      <c r="G22" s="340"/>
      <c r="H22" s="340"/>
      <c r="I22" s="340"/>
      <c r="J22" s="340"/>
      <c r="K22" s="340"/>
      <c r="L22" s="90"/>
      <c r="M22" s="90"/>
      <c r="N22" s="90"/>
      <c r="O22" s="88" t="s">
        <v>159</v>
      </c>
      <c r="P22" s="340"/>
      <c r="Q22" s="340"/>
      <c r="R22" s="340"/>
      <c r="S22" s="340"/>
      <c r="T22" s="340"/>
      <c r="U22" s="340"/>
      <c r="V22" s="90"/>
      <c r="W22" s="90"/>
      <c r="X22" s="90"/>
      <c r="Y22" s="90"/>
      <c r="Z22" s="90"/>
      <c r="AA22" s="88" t="s">
        <v>160</v>
      </c>
      <c r="AB22" s="340"/>
      <c r="AC22" s="340"/>
      <c r="AD22" s="340"/>
      <c r="AE22" s="340"/>
      <c r="AF22" s="340"/>
      <c r="AG22" s="340"/>
      <c r="AH22" s="340"/>
      <c r="AI22" s="340"/>
      <c r="AJ22" s="340"/>
      <c r="AK22" s="90"/>
      <c r="AL22" s="90"/>
      <c r="AM22" s="90"/>
      <c r="AN22" s="90"/>
      <c r="AO22" s="88" t="s">
        <v>162</v>
      </c>
      <c r="AP22" s="340"/>
      <c r="AQ22" s="340"/>
      <c r="AR22" s="340"/>
      <c r="AS22" s="340"/>
      <c r="AT22" s="340"/>
      <c r="AU22" s="340"/>
      <c r="AV22" s="340"/>
      <c r="AW22" s="340"/>
      <c r="AX22" s="340"/>
      <c r="AY22" s="84"/>
      <c r="AZ22" s="84"/>
      <c r="BA22" s="84"/>
    </row>
    <row r="23" spans="1:53" x14ac:dyDescent="0.25">
      <c r="A23" s="341"/>
      <c r="B23" s="84"/>
      <c r="C23" s="84"/>
      <c r="D23" s="84"/>
      <c r="E23" s="90"/>
      <c r="F23" s="340"/>
      <c r="G23" s="340"/>
      <c r="H23" s="340"/>
      <c r="I23" s="340"/>
      <c r="J23" s="340"/>
      <c r="K23" s="340"/>
      <c r="L23" s="90"/>
      <c r="M23" s="90"/>
      <c r="N23" s="90"/>
      <c r="O23" s="90"/>
      <c r="P23" s="340"/>
      <c r="Q23" s="340"/>
      <c r="R23" s="340"/>
      <c r="S23" s="340"/>
      <c r="T23" s="340"/>
      <c r="U23" s="340"/>
      <c r="V23" s="90"/>
      <c r="W23" s="90"/>
      <c r="X23" s="90"/>
      <c r="Y23" s="90"/>
      <c r="Z23" s="90"/>
      <c r="AA23" s="90"/>
      <c r="AB23" s="340"/>
      <c r="AC23" s="340"/>
      <c r="AD23" s="340"/>
      <c r="AE23" s="340"/>
      <c r="AF23" s="340"/>
      <c r="AG23" s="340"/>
      <c r="AH23" s="340"/>
      <c r="AI23" s="340"/>
      <c r="AJ23" s="340"/>
      <c r="AK23" s="90"/>
      <c r="AL23" s="90"/>
      <c r="AM23" s="90"/>
      <c r="AN23" s="90"/>
      <c r="AO23" s="90"/>
      <c r="AP23" s="340"/>
      <c r="AQ23" s="340"/>
      <c r="AR23" s="340"/>
      <c r="AS23" s="340"/>
      <c r="AT23" s="340"/>
      <c r="AU23" s="340"/>
      <c r="AV23" s="340"/>
      <c r="AW23" s="340"/>
      <c r="AX23" s="340"/>
      <c r="AY23" s="84"/>
      <c r="AZ23" s="84"/>
      <c r="BA23" s="84"/>
    </row>
    <row r="24" spans="1:53" x14ac:dyDescent="0.25">
      <c r="A24" s="341"/>
      <c r="B24" s="84"/>
      <c r="C24" s="84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84"/>
      <c r="AY24" s="84"/>
      <c r="AZ24" s="84"/>
      <c r="BA24" s="84"/>
    </row>
    <row r="26" spans="1:53" x14ac:dyDescent="0.25">
      <c r="D26" s="91"/>
      <c r="E26" s="340"/>
      <c r="F26" s="340"/>
      <c r="G26" s="340"/>
      <c r="H26" s="340"/>
      <c r="I26" s="340"/>
      <c r="J26" s="340"/>
      <c r="K26" s="91"/>
      <c r="L26" s="91"/>
      <c r="M26" s="90"/>
      <c r="N26" s="91"/>
      <c r="O26" s="92"/>
      <c r="P26" s="92"/>
      <c r="Q26" s="92"/>
      <c r="R26" s="92"/>
      <c r="S26" s="92"/>
      <c r="T26" s="92"/>
    </row>
    <row r="27" spans="1:53" x14ac:dyDescent="0.25">
      <c r="D27" s="91"/>
      <c r="E27" s="340"/>
      <c r="F27" s="340"/>
      <c r="G27" s="340"/>
      <c r="H27" s="340"/>
      <c r="I27" s="340"/>
      <c r="J27" s="340"/>
      <c r="K27" s="91"/>
      <c r="L27" s="91"/>
      <c r="M27" s="90"/>
      <c r="N27" s="91"/>
      <c r="O27" s="92"/>
      <c r="P27" s="92"/>
      <c r="Q27" s="92"/>
      <c r="R27" s="92"/>
      <c r="S27" s="92"/>
      <c r="T27" s="92"/>
    </row>
    <row r="28" spans="1:53" x14ac:dyDescent="0.25">
      <c r="D28" s="91"/>
      <c r="E28" s="340"/>
      <c r="F28" s="340"/>
      <c r="G28" s="340"/>
      <c r="H28" s="340"/>
      <c r="I28" s="340"/>
      <c r="J28" s="340"/>
      <c r="K28" s="91"/>
      <c r="L28" s="91"/>
      <c r="M28" s="90"/>
      <c r="N28" s="91"/>
      <c r="O28" s="92"/>
      <c r="P28" s="92"/>
      <c r="Q28" s="92"/>
      <c r="R28" s="92"/>
      <c r="S28" s="92"/>
      <c r="T28" s="92"/>
    </row>
  </sheetData>
  <mergeCells count="192">
    <mergeCell ref="E26:J28"/>
    <mergeCell ref="E11:E12"/>
    <mergeCell ref="A14:A24"/>
    <mergeCell ref="H11:H12"/>
    <mergeCell ref="P21:U23"/>
    <mergeCell ref="P15:U17"/>
    <mergeCell ref="F21:K23"/>
    <mergeCell ref="F15:K17"/>
    <mergeCell ref="AO11:AO12"/>
    <mergeCell ref="AN11:AN12"/>
    <mergeCell ref="AM11:AM12"/>
    <mergeCell ref="AL11:AL12"/>
    <mergeCell ref="AK11:AK12"/>
    <mergeCell ref="AJ11:AJ12"/>
    <mergeCell ref="AI11:AI12"/>
    <mergeCell ref="AH11:AH12"/>
    <mergeCell ref="AG11:AG12"/>
    <mergeCell ref="AF11:AF12"/>
    <mergeCell ref="AE11:AE12"/>
    <mergeCell ref="AD11:AD12"/>
    <mergeCell ref="AC11:AC12"/>
    <mergeCell ref="AB15:AJ17"/>
    <mergeCell ref="AB21:AJ23"/>
    <mergeCell ref="N11:N12"/>
    <mergeCell ref="BA11:BA12"/>
    <mergeCell ref="AZ11:AZ12"/>
    <mergeCell ref="AY11:AY12"/>
    <mergeCell ref="AX11:AX12"/>
    <mergeCell ref="AW11:AW12"/>
    <mergeCell ref="AV11:AV12"/>
    <mergeCell ref="AU11:AU12"/>
    <mergeCell ref="AT11:AT12"/>
    <mergeCell ref="AS11:AS12"/>
    <mergeCell ref="AR11:AR12"/>
    <mergeCell ref="AP15:AX17"/>
    <mergeCell ref="AP21:AX23"/>
    <mergeCell ref="AP11:AP12"/>
    <mergeCell ref="AQ11:AQ12"/>
    <mergeCell ref="A11:A12"/>
    <mergeCell ref="B11:B12"/>
    <mergeCell ref="C11:C12"/>
    <mergeCell ref="D11:D12"/>
    <mergeCell ref="F11:F12"/>
    <mergeCell ref="X11:X12"/>
    <mergeCell ref="AB11:AB12"/>
    <mergeCell ref="Z11:Z12"/>
    <mergeCell ref="Y11:Y12"/>
    <mergeCell ref="AA11:AA12"/>
    <mergeCell ref="W11:W12"/>
    <mergeCell ref="V11:V12"/>
    <mergeCell ref="U11:U12"/>
    <mergeCell ref="T11:T12"/>
    <mergeCell ref="S11:S12"/>
    <mergeCell ref="R11:R12"/>
    <mergeCell ref="Q11:Q12"/>
    <mergeCell ref="P11:P12"/>
    <mergeCell ref="O11:O12"/>
    <mergeCell ref="M11:M12"/>
    <mergeCell ref="L11:L12"/>
    <mergeCell ref="K11:K12"/>
    <mergeCell ref="I11:I12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V9:V10"/>
    <mergeCell ref="U9:U10"/>
    <mergeCell ref="S9:S10"/>
    <mergeCell ref="T9:T10"/>
    <mergeCell ref="W9:W10"/>
    <mergeCell ref="X9:X10"/>
    <mergeCell ref="Y9:Y10"/>
    <mergeCell ref="Z9:Z10"/>
    <mergeCell ref="Q9:Q10"/>
    <mergeCell ref="P9:P10"/>
    <mergeCell ref="R9:R10"/>
    <mergeCell ref="BA9:BA10"/>
    <mergeCell ref="AZ9:AZ10"/>
    <mergeCell ref="AY9:AY10"/>
    <mergeCell ref="AX9:AX10"/>
    <mergeCell ref="AW9:AW10"/>
    <mergeCell ref="AV9:AV10"/>
    <mergeCell ref="AU9:AU10"/>
    <mergeCell ref="AT9:AT10"/>
    <mergeCell ref="AS9:AS10"/>
    <mergeCell ref="AR9:AR10"/>
    <mergeCell ref="AQ9:AQ10"/>
    <mergeCell ref="AP9:AP10"/>
    <mergeCell ref="AO9:AO10"/>
    <mergeCell ref="AB9:AB10"/>
    <mergeCell ref="AC9:AC10"/>
    <mergeCell ref="AD9:AD10"/>
    <mergeCell ref="AE9:AE10"/>
    <mergeCell ref="AF9:AF10"/>
    <mergeCell ref="AA9:AA10"/>
    <mergeCell ref="AH9:AH10"/>
    <mergeCell ref="AO7:AO8"/>
    <mergeCell ref="AN7:AN8"/>
    <mergeCell ref="AM7:AM8"/>
    <mergeCell ref="AL7:AL8"/>
    <mergeCell ref="AK7:AK8"/>
    <mergeCell ref="AJ7:AJ8"/>
    <mergeCell ref="AI7:AI8"/>
    <mergeCell ref="AH7:AH8"/>
    <mergeCell ref="AG7:AG8"/>
    <mergeCell ref="AB7:AB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X2:BA2"/>
    <mergeCell ref="AG2:AI2"/>
    <mergeCell ref="C1:AW1"/>
    <mergeCell ref="K2:N2"/>
    <mergeCell ref="O2:R2"/>
    <mergeCell ref="AO2:AR2"/>
    <mergeCell ref="A2:A4"/>
    <mergeCell ref="B2:E2"/>
    <mergeCell ref="F2:F3"/>
    <mergeCell ref="G2:I2"/>
    <mergeCell ref="J2:J3"/>
    <mergeCell ref="AF2:AF3"/>
    <mergeCell ref="AJ2:AJ3"/>
    <mergeCell ref="AA2:AA3"/>
    <mergeCell ref="W2:W3"/>
    <mergeCell ref="S2:S3"/>
    <mergeCell ref="AS2:AS3"/>
    <mergeCell ref="AW2:AW3"/>
    <mergeCell ref="AB2:AE2"/>
    <mergeCell ref="X2:Z2"/>
    <mergeCell ref="T2:V2"/>
    <mergeCell ref="AK2:AN2"/>
    <mergeCell ref="AT2:AV2"/>
    <mergeCell ref="BA7:BA8"/>
    <mergeCell ref="AZ7:AZ8"/>
    <mergeCell ref="AY7:AY8"/>
    <mergeCell ref="AX7:AX8"/>
    <mergeCell ref="AW7:AW8"/>
    <mergeCell ref="AV7:AV8"/>
    <mergeCell ref="AU7:AU8"/>
    <mergeCell ref="AT7:AT8"/>
    <mergeCell ref="AS7:AS8"/>
    <mergeCell ref="AG9:AG10"/>
    <mergeCell ref="AR7:AR8"/>
    <mergeCell ref="AQ7:AQ8"/>
    <mergeCell ref="AP7:AP8"/>
    <mergeCell ref="J11:J12"/>
    <mergeCell ref="G11:G12"/>
    <mergeCell ref="K7:K8"/>
    <mergeCell ref="J7:J8"/>
    <mergeCell ref="I7:I8"/>
    <mergeCell ref="H7:H8"/>
    <mergeCell ref="G7:G8"/>
    <mergeCell ref="AI9:AI10"/>
    <mergeCell ref="AJ9:AJ10"/>
    <mergeCell ref="AM9:AM10"/>
    <mergeCell ref="AN9:AN10"/>
    <mergeCell ref="AK9:AK10"/>
    <mergeCell ref="AL9:AL10"/>
    <mergeCell ref="AF7:AF8"/>
    <mergeCell ref="AE7:AE8"/>
    <mergeCell ref="AD7:AD8"/>
    <mergeCell ref="AC7:AC8"/>
    <mergeCell ref="O7:O8"/>
    <mergeCell ref="P7:P8"/>
    <mergeCell ref="Q7:Q8"/>
    <mergeCell ref="A7:A8"/>
    <mergeCell ref="F7:F8"/>
    <mergeCell ref="E7:E8"/>
    <mergeCell ref="D7:D8"/>
    <mergeCell ref="C7:C8"/>
    <mergeCell ref="B7:B8"/>
    <mergeCell ref="L7:L8"/>
    <mergeCell ref="M7:M8"/>
    <mergeCell ref="N7:N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Информ системы и прогр ОЗО</vt:lpstr>
      <vt:lpstr>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Лейла Мержоева</cp:lastModifiedBy>
  <cp:lastPrinted>2024-10-31T06:49:13Z</cp:lastPrinted>
  <dcterms:modified xsi:type="dcterms:W3CDTF">2024-11-02T05:48:07Z</dcterms:modified>
</cp:coreProperties>
</file>