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32" yWindow="588" windowWidth="22716" windowHeight="8676"/>
  </bookViews>
  <sheets>
    <sheet name="ПриСА" sheetId="1" r:id="rId1"/>
    <sheet name="График" sheetId="2" r:id="rId2"/>
  </sheets>
  <calcPr calcId="145621"/>
</workbook>
</file>

<file path=xl/calcChain.xml><?xml version="1.0" encoding="utf-8"?>
<calcChain xmlns="http://schemas.openxmlformats.org/spreadsheetml/2006/main">
  <c r="F50" i="1" l="1"/>
  <c r="F67" i="1"/>
  <c r="F63" i="1"/>
  <c r="H66" i="1"/>
  <c r="H31" i="1"/>
  <c r="H29" i="1"/>
  <c r="H30" i="1"/>
  <c r="H21" i="1"/>
  <c r="H25" i="1"/>
  <c r="H72" i="1" l="1"/>
  <c r="G72" i="1" s="1"/>
  <c r="G71" i="1" s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F71" i="1"/>
  <c r="F49" i="1" s="1"/>
  <c r="H70" i="1"/>
  <c r="H68" i="1"/>
  <c r="G68" i="1" s="1"/>
  <c r="G67" i="1" s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4" i="1"/>
  <c r="H63" i="1" s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T62" i="1"/>
  <c r="U62" i="1" s="1"/>
  <c r="S61" i="1"/>
  <c r="H60" i="1"/>
  <c r="G60" i="1" s="1"/>
  <c r="H59" i="1"/>
  <c r="G59" i="1" s="1"/>
  <c r="H58" i="1"/>
  <c r="G58" i="1" s="1"/>
  <c r="H57" i="1"/>
  <c r="G57" i="1" s="1"/>
  <c r="H55" i="1"/>
  <c r="G55" i="1" s="1"/>
  <c r="H54" i="1"/>
  <c r="G54" i="1" s="1"/>
  <c r="H53" i="1"/>
  <c r="G53" i="1" s="1"/>
  <c r="H52" i="1"/>
  <c r="G52" i="1" s="1"/>
  <c r="G51" i="1"/>
  <c r="U50" i="1"/>
  <c r="T50" i="1"/>
  <c r="S50" i="1"/>
  <c r="R50" i="1"/>
  <c r="Q50" i="1"/>
  <c r="P50" i="1"/>
  <c r="O50" i="1"/>
  <c r="N50" i="1"/>
  <c r="N49" i="1" s="1"/>
  <c r="M50" i="1"/>
  <c r="L50" i="1"/>
  <c r="K50" i="1"/>
  <c r="J50" i="1"/>
  <c r="I50" i="1"/>
  <c r="G46" i="1"/>
  <c r="G45" i="1"/>
  <c r="G44" i="1"/>
  <c r="G43" i="1"/>
  <c r="G42" i="1"/>
  <c r="G41" i="1"/>
  <c r="G40" i="1"/>
  <c r="G39" i="1"/>
  <c r="G38" i="1"/>
  <c r="G37" i="1"/>
  <c r="G36" i="1"/>
  <c r="G35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F34" i="1"/>
  <c r="F33" i="1" s="1"/>
  <c r="H28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G27" i="1"/>
  <c r="F27" i="1"/>
  <c r="F80" i="1" s="1"/>
  <c r="H24" i="1"/>
  <c r="H23" i="1"/>
  <c r="H22" i="1"/>
  <c r="H20" i="1"/>
  <c r="H19" i="1"/>
  <c r="H18" i="1"/>
  <c r="H17" i="1"/>
  <c r="H16" i="1"/>
  <c r="H15" i="1"/>
  <c r="H14" i="1"/>
  <c r="H13" i="1"/>
  <c r="H12" i="1"/>
  <c r="M11" i="1"/>
  <c r="L11" i="1"/>
  <c r="K11" i="1"/>
  <c r="J11" i="1"/>
  <c r="I11" i="1"/>
  <c r="F11" i="1"/>
  <c r="J49" i="1" l="1"/>
  <c r="O49" i="1"/>
  <c r="O33" i="1" s="1"/>
  <c r="G64" i="1"/>
  <c r="G63" i="1" s="1"/>
  <c r="J33" i="1"/>
  <c r="J80" i="1" s="1"/>
  <c r="F81" i="1"/>
  <c r="H71" i="1"/>
  <c r="U49" i="1"/>
  <c r="U33" i="1" s="1"/>
  <c r="U11" i="1" s="1"/>
  <c r="U81" i="1" s="1"/>
  <c r="N33" i="1"/>
  <c r="N11" i="1" s="1"/>
  <c r="N81" i="1" s="1"/>
  <c r="G34" i="1"/>
  <c r="K49" i="1"/>
  <c r="K33" i="1" s="1"/>
  <c r="S49" i="1"/>
  <c r="S33" i="1" s="1"/>
  <c r="S11" i="1" s="1"/>
  <c r="S81" i="1" s="1"/>
  <c r="R49" i="1"/>
  <c r="R33" i="1" s="1"/>
  <c r="R11" i="1" s="1"/>
  <c r="R81" i="1" s="1"/>
  <c r="H27" i="1"/>
  <c r="I49" i="1"/>
  <c r="I33" i="1" s="1"/>
  <c r="I81" i="1" s="1"/>
  <c r="M49" i="1"/>
  <c r="M33" i="1" s="1"/>
  <c r="M81" i="1" s="1"/>
  <c r="Q49" i="1"/>
  <c r="Q33" i="1" s="1"/>
  <c r="H11" i="1"/>
  <c r="H67" i="1"/>
  <c r="L49" i="1"/>
  <c r="L33" i="1" s="1"/>
  <c r="L80" i="1" s="1"/>
  <c r="P49" i="1"/>
  <c r="P33" i="1" s="1"/>
  <c r="P11" i="1" s="1"/>
  <c r="P81" i="1" s="1"/>
  <c r="T49" i="1"/>
  <c r="T33" i="1" s="1"/>
  <c r="T80" i="1" s="1"/>
  <c r="G50" i="1"/>
  <c r="G49" i="1" s="1"/>
  <c r="G11" i="1"/>
  <c r="H50" i="1"/>
  <c r="O11" i="1" l="1"/>
  <c r="O81" i="1" s="1"/>
  <c r="O80" i="1"/>
  <c r="N80" i="1"/>
  <c r="N79" i="1" s="1"/>
  <c r="M80" i="1"/>
  <c r="M79" i="1" s="1"/>
  <c r="S80" i="1"/>
  <c r="S79" i="1" s="1"/>
  <c r="I80" i="1"/>
  <c r="I79" i="1" s="1"/>
  <c r="U80" i="1"/>
  <c r="U79" i="1" s="1"/>
  <c r="H49" i="1"/>
  <c r="H33" i="1" s="1"/>
  <c r="H81" i="1" s="1"/>
  <c r="R80" i="1"/>
  <c r="R79" i="1" s="1"/>
  <c r="J81" i="1"/>
  <c r="J79" i="1" s="1"/>
  <c r="G80" i="1"/>
  <c r="F79" i="1"/>
  <c r="K80" i="1"/>
  <c r="K81" i="1"/>
  <c r="Q11" i="1"/>
  <c r="Q81" i="1" s="1"/>
  <c r="Q80" i="1"/>
  <c r="T11" i="1"/>
  <c r="T81" i="1" s="1"/>
  <c r="T79" i="1" s="1"/>
  <c r="P80" i="1"/>
  <c r="P79" i="1" s="1"/>
  <c r="O79" i="1"/>
  <c r="L81" i="1"/>
  <c r="L79" i="1" s="1"/>
  <c r="G33" i="1"/>
  <c r="G81" i="1" s="1"/>
  <c r="H80" i="1" l="1"/>
  <c r="H79" i="1" s="1"/>
  <c r="G79" i="1"/>
  <c r="K79" i="1"/>
  <c r="Q79" i="1"/>
</calcChain>
</file>

<file path=xl/sharedStrings.xml><?xml version="1.0" encoding="utf-8"?>
<sst xmlns="http://schemas.openxmlformats.org/spreadsheetml/2006/main" count="355" uniqueCount="235">
  <si>
    <t>3. План учебного процесса</t>
  </si>
  <si>
    <t>Индекс</t>
  </si>
  <si>
    <t>Наименование циклов, дисциплин, профессиональных модулей, МДК, практик</t>
  </si>
  <si>
    <t>Учебная нагрузка обучающихся (час.)</t>
  </si>
  <si>
    <t>Распределение обязательной нагрузки по курсам и семестрам (час. в семестр)</t>
  </si>
  <si>
    <t>Макс.учебная нагрузка студента, ч</t>
  </si>
  <si>
    <t>Самост.учебная нагрузкастудента,ч</t>
  </si>
  <si>
    <t>Обязательная аудитория</t>
  </si>
  <si>
    <t>всего занятий</t>
  </si>
  <si>
    <t>в том числе</t>
  </si>
  <si>
    <t xml:space="preserve">I семестр </t>
  </si>
  <si>
    <t>II семестр</t>
  </si>
  <si>
    <t xml:space="preserve">III семестр </t>
  </si>
  <si>
    <t xml:space="preserve">IV семестр </t>
  </si>
  <si>
    <t>V семестр</t>
  </si>
  <si>
    <t>VI семестр</t>
  </si>
  <si>
    <t>VII семестр</t>
  </si>
  <si>
    <t>VIII семестр</t>
  </si>
  <si>
    <t>IX семестр</t>
  </si>
  <si>
    <t>X семестр</t>
  </si>
  <si>
    <t>лекций</t>
  </si>
  <si>
    <t>лаб. и практич. занятий, вкл. 
семинары</t>
  </si>
  <si>
    <t>курсовых работ</t>
  </si>
  <si>
    <t> ОУД.00</t>
  </si>
  <si>
    <t> Общеобразовательные дисциплины</t>
  </si>
  <si>
    <t> ОБД.01</t>
  </si>
  <si>
    <t> ОБД.02</t>
  </si>
  <si>
    <t>Литература</t>
  </si>
  <si>
    <t> ОБД.03</t>
  </si>
  <si>
    <t>Родная литература (ингушская)</t>
  </si>
  <si>
    <t> ОБД.04</t>
  </si>
  <si>
    <t> ОБД.05</t>
  </si>
  <si>
    <t> ОБД.06</t>
  </si>
  <si>
    <t> ОБД.07</t>
  </si>
  <si>
    <t>Физическая культура</t>
  </si>
  <si>
    <t> ОБД.08</t>
  </si>
  <si>
    <t> ОБД.09</t>
  </si>
  <si>
    <t>Астрономия</t>
  </si>
  <si>
    <t> ОБД.10</t>
  </si>
  <si>
    <t> ОБД.11</t>
  </si>
  <si>
    <t>Обществознание (включая экономику и право)</t>
  </si>
  <si>
    <t> ОБД.12</t>
  </si>
  <si>
    <t>Естествознание</t>
  </si>
  <si>
    <t> ОБД.13</t>
  </si>
  <si>
    <t>География</t>
  </si>
  <si>
    <t> ОБД.14</t>
  </si>
  <si>
    <t>Экология</t>
  </si>
  <si>
    <t>*</t>
  </si>
  <si>
    <t>Индивидуальный проект (литература)</t>
  </si>
  <si>
    <t> </t>
  </si>
  <si>
    <t>История</t>
  </si>
  <si>
    <t>Иностранный язык в профессиональной деятельности</t>
  </si>
  <si>
    <t>Основы финансовой грамотности</t>
  </si>
  <si>
    <t>Безопасность жизнедеятельности</t>
  </si>
  <si>
    <t>П.00</t>
  </si>
  <si>
    <t>Профессиональный цикл</t>
  </si>
  <si>
    <t>ОП.00</t>
  </si>
  <si>
    <t>Общепрофессиональные дисциплины</t>
  </si>
  <si>
    <t>ОП.01</t>
  </si>
  <si>
    <t>Основы педагогики </t>
  </si>
  <si>
    <t>ОП.02</t>
  </si>
  <si>
    <t>Основы психологии</t>
  </si>
  <si>
    <t>ОП.03</t>
  </si>
  <si>
    <t>Основы обучения лиц с особыми образовательными потребностями</t>
  </si>
  <si>
    <t>ОП.04</t>
  </si>
  <si>
    <t>Русский язык и культура профессиональной коммуникации педагога</t>
  </si>
  <si>
    <t>ОП.05</t>
  </si>
  <si>
    <t>Возрастная анатомия, физиология и гигиена </t>
  </si>
  <si>
    <t>ОП.06</t>
  </si>
  <si>
    <t>Проектная и исследовательская деятельность в профессиональной сфере</t>
  </si>
  <si>
    <t>ОП.07</t>
  </si>
  <si>
    <t>Информатика и информационно-коммуникационные технологии в профессиональной деятельности</t>
  </si>
  <si>
    <t>ОП.08</t>
  </si>
  <si>
    <t>Математика в профессиональной деятельности учителя</t>
  </si>
  <si>
    <t>ОП.09</t>
  </si>
  <si>
    <t>Возрастная психология</t>
  </si>
  <si>
    <t>ОП.10</t>
  </si>
  <si>
    <t>Педагогическая психология</t>
  </si>
  <si>
    <t>ОП.11</t>
  </si>
  <si>
    <t>Психология общения</t>
  </si>
  <si>
    <t>ОП.12</t>
  </si>
  <si>
    <t>Правовое обеспечение профессиональной деятельности</t>
  </si>
  <si>
    <t>ОП.13</t>
  </si>
  <si>
    <t>Основы педагогического мастерства</t>
  </si>
  <si>
    <t>ОП.14</t>
  </si>
  <si>
    <t>Основы специальной педагогики и психологии</t>
  </si>
  <si>
    <t>ПМ.00</t>
  </si>
  <si>
    <t>Профессиональные модули</t>
  </si>
  <si>
    <t>ПМ.01</t>
  </si>
  <si>
    <t>Преподавание по программам начального общего образования</t>
  </si>
  <si>
    <t>МДК.01.01</t>
  </si>
  <si>
    <t>Теоретические основы организации обучения в начальных классах</t>
  </si>
  <si>
    <t>МДК.01.02</t>
  </si>
  <si>
    <t>Русский язык с методикой преподавания</t>
  </si>
  <si>
    <t>МДК.01.03</t>
  </si>
  <si>
    <t xml:space="preserve">Детская литература с практикумом по выразительному чтению </t>
  </si>
  <si>
    <t>МДК.01.04</t>
  </si>
  <si>
    <t>Теоретические основы начального курса математики с методикой преподавания</t>
  </si>
  <si>
    <t>МДК.01.05</t>
  </si>
  <si>
    <t>Естествознание с методикой преподавания</t>
  </si>
  <si>
    <t>МДК.01.06</t>
  </si>
  <si>
    <t>Обществознание с методикой преподавания</t>
  </si>
  <si>
    <t>МДК.01.07</t>
  </si>
  <si>
    <t>Методика обучения продуктивным видам деятельности с практикумом</t>
  </si>
  <si>
    <t>МДК.01.08</t>
  </si>
  <si>
    <t>Теория и методика физического воспитания с практикумом</t>
  </si>
  <si>
    <t>МДК.01.09</t>
  </si>
  <si>
    <t>Теория и методика музыкального воспитания с практикумом</t>
  </si>
  <si>
    <t>МДК.01.10</t>
  </si>
  <si>
    <t>Родной язык с методикой преподавания</t>
  </si>
  <si>
    <t>УП.01</t>
  </si>
  <si>
    <t>Учебная практика</t>
  </si>
  <si>
    <t>ПМ. 02</t>
  </si>
  <si>
    <t>Организация внеурочной деятельности и общения младших школьников</t>
  </si>
  <si>
    <t>МДК.02.01</t>
  </si>
  <si>
    <t>УП.02.01</t>
  </si>
  <si>
    <t>ПМ.03</t>
  </si>
  <si>
    <t>Классное руководство</t>
  </si>
  <si>
    <t>МДК.03.01</t>
  </si>
  <si>
    <t>Теоретические и методические основы деятельности классного руководителя</t>
  </si>
  <si>
    <t>УП.03.01</t>
  </si>
  <si>
    <t>ПП.03.01</t>
  </si>
  <si>
    <t xml:space="preserve">Производственная практика (по профилю специальности) </t>
  </si>
  <si>
    <t>ПМ.04</t>
  </si>
  <si>
    <t>Методическое обеспечение образовательного процесса</t>
  </si>
  <si>
    <t>МДК.04.01</t>
  </si>
  <si>
    <t>Теоретические и прикладные аспекты методической работы учителя начальных классов</t>
  </si>
  <si>
    <t>ПП.04.01</t>
  </si>
  <si>
    <t>ООП</t>
  </si>
  <si>
    <t>ППССЗ</t>
  </si>
  <si>
    <t>ВСЕГО</t>
  </si>
  <si>
    <t>Производственная практика (преддипломная)</t>
  </si>
  <si>
    <t>ГИА.00</t>
  </si>
  <si>
    <t>Государственная (итоговая) аттестация</t>
  </si>
  <si>
    <t>ГИА.01</t>
  </si>
  <si>
    <t>ГИА.02</t>
  </si>
  <si>
    <t>Всего</t>
  </si>
  <si>
    <t>Дисциплин и МДК</t>
  </si>
  <si>
    <t>учебной практики</t>
  </si>
  <si>
    <t>производст. практики/преддипл. практика</t>
  </si>
  <si>
    <t>Экзаменов</t>
  </si>
  <si>
    <t>Диф. Зачетов</t>
  </si>
  <si>
    <t>Зачетов</t>
  </si>
  <si>
    <t>График учебного процесса
Специальности 44.02.02 - Преподавание в начальных классах</t>
  </si>
  <si>
    <t>Курсы</t>
  </si>
  <si>
    <t>сентябрь</t>
  </si>
  <si>
    <t xml:space="preserve">29.09 - 5.10 </t>
  </si>
  <si>
    <t>октябрь</t>
  </si>
  <si>
    <t>27.10 - 2.11</t>
  </si>
  <si>
    <t>ноябрь</t>
  </si>
  <si>
    <t>декабрь</t>
  </si>
  <si>
    <t xml:space="preserve"> 29.12 - 4.01</t>
  </si>
  <si>
    <t>январь</t>
  </si>
  <si>
    <t>26.01 - 1.02</t>
  </si>
  <si>
    <t>февраль</t>
  </si>
  <si>
    <t xml:space="preserve"> 23.02 - 1.03</t>
  </si>
  <si>
    <t>март</t>
  </si>
  <si>
    <t xml:space="preserve"> 30.03 - 5.04</t>
  </si>
  <si>
    <t>апрель</t>
  </si>
  <si>
    <t>27.04 - 3.05</t>
  </si>
  <si>
    <t>май</t>
  </si>
  <si>
    <t>июнь</t>
  </si>
  <si>
    <t xml:space="preserve"> 29.06 - 5.07</t>
  </si>
  <si>
    <t>июль</t>
  </si>
  <si>
    <t xml:space="preserve"> 27.07 - 2.08</t>
  </si>
  <si>
    <t>август</t>
  </si>
  <si>
    <t xml:space="preserve"> 1-7</t>
  </si>
  <si>
    <t xml:space="preserve"> 8-14</t>
  </si>
  <si>
    <t xml:space="preserve"> 15-21</t>
  </si>
  <si>
    <t>22-28</t>
  </si>
  <si>
    <t xml:space="preserve"> 6-12</t>
  </si>
  <si>
    <t xml:space="preserve"> 13-19</t>
  </si>
  <si>
    <t xml:space="preserve"> 20-26</t>
  </si>
  <si>
    <t xml:space="preserve"> 3-9</t>
  </si>
  <si>
    <t xml:space="preserve"> 10-16</t>
  </si>
  <si>
    <t xml:space="preserve"> 17-23</t>
  </si>
  <si>
    <t xml:space="preserve"> 24-30</t>
  </si>
  <si>
    <t xml:space="preserve"> 22-28</t>
  </si>
  <si>
    <t xml:space="preserve"> 5-11</t>
  </si>
  <si>
    <t xml:space="preserve"> 12-18</t>
  </si>
  <si>
    <t xml:space="preserve"> 19-25</t>
  </si>
  <si>
    <t xml:space="preserve"> 2-8</t>
  </si>
  <si>
    <t xml:space="preserve"> 9-15</t>
  </si>
  <si>
    <t xml:space="preserve"> 16-22</t>
  </si>
  <si>
    <t xml:space="preserve"> 23-29</t>
  </si>
  <si>
    <t xml:space="preserve"> 4-10</t>
  </si>
  <si>
    <t xml:space="preserve"> 11-17</t>
  </si>
  <si>
    <t xml:space="preserve"> 18-24</t>
  </si>
  <si>
    <t xml:space="preserve"> 25-31</t>
  </si>
  <si>
    <t xml:space="preserve"> 6-12 </t>
  </si>
  <si>
    <t>13-19</t>
  </si>
  <si>
    <t xml:space="preserve"> 24-31</t>
  </si>
  <si>
    <t>У</t>
  </si>
  <si>
    <t>К</t>
  </si>
  <si>
    <t>З</t>
  </si>
  <si>
    <t>О</t>
  </si>
  <si>
    <t>Х</t>
  </si>
  <si>
    <t>П</t>
  </si>
  <si>
    <t>И</t>
  </si>
  <si>
    <t>Каникулы</t>
  </si>
  <si>
    <t>Производственная практика (по профилю специальности)</t>
  </si>
  <si>
    <t xml:space="preserve">Государственная итоговая аттестация (Подготовка выпускной квалификационной работы) </t>
  </si>
  <si>
    <t>Самостоятельное  обучение</t>
  </si>
  <si>
    <t>Установочная сесия</t>
  </si>
  <si>
    <t>Зачетно-экзаменнационная сессия/установочная</t>
  </si>
  <si>
    <t>Русский язык</t>
  </si>
  <si>
    <t>Иностранный язык</t>
  </si>
  <si>
    <t>Математика</t>
  </si>
  <si>
    <t>Основы безопасности и защиты Родины</t>
  </si>
  <si>
    <t>Информатика</t>
  </si>
  <si>
    <t xml:space="preserve">Зачет </t>
  </si>
  <si>
    <t xml:space="preserve">Дифференцированный ачет </t>
  </si>
  <si>
    <t>Экзамен</t>
  </si>
  <si>
    <t>СГ.00</t>
  </si>
  <si>
    <t>Социально-гуманитарный цикл</t>
  </si>
  <si>
    <t>СГ.01</t>
  </si>
  <si>
    <t>История России</t>
  </si>
  <si>
    <t>СГ.02</t>
  </si>
  <si>
    <t>СГ.03</t>
  </si>
  <si>
    <t>СГ.04</t>
  </si>
  <si>
    <t>СГ.05</t>
  </si>
  <si>
    <t>4,6,8</t>
  </si>
  <si>
    <t>3,4,5,6,7,8,9</t>
  </si>
  <si>
    <t>ПП.01.01</t>
  </si>
  <si>
    <t>Основы организации внеурочной работы в области научно-познавательной деятельности</t>
  </si>
  <si>
    <t>ПП.02.01</t>
  </si>
  <si>
    <t xml:space="preserve">Производственная практика (преддипломная) </t>
  </si>
  <si>
    <t>6 нед</t>
  </si>
  <si>
    <t xml:space="preserve">Подготовка к демонстрационному экзамену  </t>
  </si>
  <si>
    <t xml:space="preserve">Проведение демонстрационного экзамена   </t>
  </si>
  <si>
    <t>ГИА.03</t>
  </si>
  <si>
    <t>Подготовка и защита дипломного проекта (работы)</t>
  </si>
  <si>
    <t>ГИА.04</t>
  </si>
  <si>
    <t>Защита дипломного  проекта (работы)</t>
  </si>
  <si>
    <t>Консультации   по 4 часа на студента на каждый учебный год
Итоговая (государственная) аттестация:
1. Программа базовой подготовки
1.1. Государтсвенный экзамен 08.06 - 28.06 (3 недели)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</si>
</sst>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name val="Calibri"/>
    </font>
    <font>
      <sz val="10"/>
      <name val="Arial"/>
    </font>
    <font>
      <sz val="10"/>
      <name val="Times New Roman"/>
    </font>
    <font>
      <b/>
      <sz val="16"/>
      <name val="Times New Roman"/>
    </font>
    <font>
      <b/>
      <sz val="10"/>
      <name val="Times New Roman"/>
    </font>
    <font>
      <b/>
      <sz val="10"/>
      <name val="Arial"/>
    </font>
    <font>
      <sz val="9"/>
      <name val="Times New Roman"/>
    </font>
    <font>
      <sz val="8"/>
      <name val="Arial"/>
    </font>
    <font>
      <b/>
      <sz val="11"/>
      <name val="Times New Roman"/>
    </font>
    <font>
      <sz val="14"/>
      <name val="Times New Roman"/>
    </font>
    <font>
      <sz val="11"/>
      <name val="Times New Roman"/>
    </font>
    <font>
      <sz val="12"/>
      <name val="Times New Roman"/>
    </font>
    <font>
      <b/>
      <sz val="12"/>
      <name val="Times New Roman"/>
    </font>
    <font>
      <sz val="11"/>
      <name val="Arial"/>
    </font>
    <font>
      <sz val="7"/>
      <name val="Arial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7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9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C0C0C0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2"/>
      </patternFill>
    </fill>
    <fill>
      <patternFill patternType="solid">
        <fgColor theme="0" tint="-0.34998626667073579"/>
        <bgColor indexed="65"/>
      </patternFill>
    </fill>
    <fill>
      <patternFill patternType="solid">
        <f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5574816125979"/>
        <bgColor indexed="65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0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2" borderId="0" xfId="0" applyNumberFormat="1" applyFont="1" applyFill="1"/>
    <xf numFmtId="0" fontId="2" fillId="2" borderId="0" xfId="0" applyNumberFormat="1" applyFont="1" applyFill="1"/>
    <xf numFmtId="0" fontId="5" fillId="0" borderId="0" xfId="0" applyNumberFormat="1" applyFont="1"/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 wrapText="1"/>
    </xf>
    <xf numFmtId="0" fontId="4" fillId="4" borderId="14" xfId="0" applyNumberFormat="1" applyFont="1" applyFill="1" applyBorder="1" applyAlignment="1">
      <alignment horizontal="center" vertical="center" wrapText="1"/>
    </xf>
    <xf numFmtId="0" fontId="4" fillId="4" borderId="15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4" borderId="18" xfId="0" applyNumberFormat="1" applyFont="1" applyFill="1" applyBorder="1" applyAlignment="1">
      <alignment horizontal="center" vertical="center" wrapText="1"/>
    </xf>
    <xf numFmtId="0" fontId="4" fillId="4" borderId="17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7" fillId="0" borderId="0" xfId="0" applyNumberFormat="1" applyFont="1"/>
    <xf numFmtId="0" fontId="4" fillId="6" borderId="1" xfId="0" applyNumberFormat="1" applyFont="1" applyFill="1" applyBorder="1" applyAlignment="1">
      <alignment horizontal="center" vertical="center" wrapText="1"/>
    </xf>
    <xf numFmtId="0" fontId="5" fillId="4" borderId="0" xfId="0" applyNumberFormat="1" applyFont="1" applyFill="1"/>
    <xf numFmtId="0" fontId="6" fillId="0" borderId="1" xfId="0" applyNumberFormat="1" applyFont="1" applyBorder="1" applyAlignment="1">
      <alignment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right" vertical="center" wrapText="1"/>
    </xf>
    <xf numFmtId="0" fontId="8" fillId="0" borderId="15" xfId="0" applyNumberFormat="1" applyFont="1" applyBorder="1" applyAlignment="1">
      <alignment horizontal="right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4" fillId="2" borderId="15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2" borderId="0" xfId="0" applyNumberFormat="1" applyFont="1" applyFill="1"/>
    <xf numFmtId="0" fontId="2" fillId="2" borderId="0" xfId="0" applyNumberFormat="1" applyFont="1" applyFill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vertical="top" wrapText="1"/>
    </xf>
    <xf numFmtId="0" fontId="6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center" vertical="top" wrapText="1"/>
    </xf>
    <xf numFmtId="0" fontId="10" fillId="0" borderId="0" xfId="0" applyNumberFormat="1" applyFont="1" applyAlignment="1">
      <alignment horizontal="center" vertical="top" wrapText="1"/>
    </xf>
    <xf numFmtId="0" fontId="11" fillId="0" borderId="0" xfId="0" applyNumberFormat="1" applyFont="1" applyAlignment="1">
      <alignment vertical="top" wrapText="1"/>
    </xf>
    <xf numFmtId="0" fontId="10" fillId="7" borderId="0" xfId="0" applyNumberFormat="1" applyFont="1" applyFill="1" applyAlignment="1">
      <alignment horizontal="center" vertical="top" wrapText="1"/>
    </xf>
    <xf numFmtId="0" fontId="2" fillId="7" borderId="0" xfId="0" applyNumberFormat="1" applyFont="1" applyFill="1" applyAlignment="1">
      <alignment vertical="top" wrapText="1"/>
    </xf>
    <xf numFmtId="0" fontId="11" fillId="7" borderId="0" xfId="0" applyNumberFormat="1" applyFont="1" applyFill="1" applyAlignment="1">
      <alignment vertical="top" wrapText="1"/>
    </xf>
    <xf numFmtId="0" fontId="4" fillId="0" borderId="0" xfId="0" applyNumberFormat="1" applyFont="1" applyAlignment="1">
      <alignment vertical="top" wrapText="1"/>
    </xf>
    <xf numFmtId="0" fontId="12" fillId="0" borderId="0" xfId="0" applyNumberFormat="1" applyFont="1" applyAlignment="1">
      <alignment vertical="top" wrapText="1"/>
    </xf>
    <xf numFmtId="0" fontId="13" fillId="0" borderId="0" xfId="0" applyNumberFormat="1" applyFont="1" applyAlignment="1">
      <alignment horizontal="center"/>
    </xf>
    <xf numFmtId="0" fontId="4" fillId="7" borderId="0" xfId="0" applyNumberFormat="1" applyFont="1" applyFill="1" applyAlignment="1">
      <alignment vertical="top" wrapText="1"/>
    </xf>
    <xf numFmtId="0" fontId="12" fillId="7" borderId="0" xfId="0" applyNumberFormat="1" applyFont="1" applyFill="1" applyAlignment="1">
      <alignment vertical="top" wrapText="1"/>
    </xf>
    <xf numFmtId="0" fontId="14" fillId="0" borderId="0" xfId="0" applyNumberFormat="1" applyFont="1"/>
    <xf numFmtId="2" fontId="14" fillId="0" borderId="1" xfId="0" applyNumberFormat="1" applyFont="1" applyBorder="1" applyAlignment="1">
      <alignment textRotation="90"/>
    </xf>
    <xf numFmtId="1" fontId="14" fillId="0" borderId="14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/>
    <xf numFmtId="0" fontId="14" fillId="0" borderId="22" xfId="0" applyNumberFormat="1" applyFont="1" applyBorder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vertical="center" wrapText="1"/>
    </xf>
    <xf numFmtId="0" fontId="4" fillId="0" borderId="1" xfId="0" applyNumberFormat="1" applyFont="1" applyBorder="1" applyAlignment="1">
      <alignment horizontal="center" vertical="center" textRotation="90" wrapText="1"/>
    </xf>
    <xf numFmtId="0" fontId="4" fillId="0" borderId="6" xfId="0" applyNumberFormat="1" applyFont="1" applyBorder="1" applyAlignment="1">
      <alignment horizontal="center" vertical="center" textRotation="90" wrapText="1"/>
    </xf>
    <xf numFmtId="0" fontId="4" fillId="0" borderId="12" xfId="0" applyNumberFormat="1" applyFont="1" applyBorder="1" applyAlignment="1">
      <alignment horizontal="center" vertical="center" textRotation="90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4" fillId="0" borderId="12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0" fontId="14" fillId="0" borderId="12" xfId="0" applyNumberFormat="1" applyFont="1" applyBorder="1" applyAlignment="1">
      <alignment horizontal="center"/>
    </xf>
    <xf numFmtId="0" fontId="14" fillId="0" borderId="0" xfId="0" applyNumberFormat="1" applyFont="1" applyAlignment="1">
      <alignment horizontal="center" vertical="center"/>
    </xf>
    <xf numFmtId="2" fontId="14" fillId="0" borderId="1" xfId="0" applyNumberFormat="1" applyFont="1" applyBorder="1" applyAlignment="1">
      <alignment horizontal="center" textRotation="90"/>
    </xf>
    <xf numFmtId="2" fontId="14" fillId="0" borderId="12" xfId="0" applyNumberFormat="1" applyFont="1" applyBorder="1" applyAlignment="1">
      <alignment horizontal="center" textRotation="90"/>
    </xf>
    <xf numFmtId="2" fontId="14" fillId="0" borderId="1" xfId="0" applyNumberFormat="1" applyFont="1" applyBorder="1" applyAlignment="1">
      <alignment horizontal="center"/>
    </xf>
    <xf numFmtId="2" fontId="14" fillId="0" borderId="2" xfId="0" applyNumberFormat="1" applyFon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0" fontId="14" fillId="0" borderId="0" xfId="0" applyNumberFormat="1" applyFont="1" applyAlignment="1">
      <alignment horizontal="center" textRotation="90"/>
    </xf>
    <xf numFmtId="0" fontId="5" fillId="0" borderId="16" xfId="0" applyNumberFormat="1" applyFont="1" applyBorder="1" applyAlignment="1">
      <alignment horizontal="center" vertical="center" wrapText="1"/>
    </xf>
    <xf numFmtId="0" fontId="5" fillId="0" borderId="25" xfId="0" applyNumberFormat="1" applyFont="1" applyBorder="1" applyAlignment="1">
      <alignment horizontal="center" vertical="center" wrapText="1"/>
    </xf>
    <xf numFmtId="0" fontId="5" fillId="0" borderId="26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textRotation="90"/>
    </xf>
    <xf numFmtId="0" fontId="14" fillId="0" borderId="6" xfId="0" applyNumberFormat="1" applyFont="1" applyBorder="1" applyAlignment="1">
      <alignment horizontal="center" vertical="center" textRotation="90"/>
    </xf>
    <xf numFmtId="0" fontId="14" fillId="0" borderId="12" xfId="0" applyNumberFormat="1" applyFont="1" applyBorder="1" applyAlignment="1">
      <alignment horizontal="center" vertical="center" textRotation="90"/>
    </xf>
    <xf numFmtId="0" fontId="4" fillId="14" borderId="1" xfId="0" applyNumberFormat="1" applyFont="1" applyFill="1" applyBorder="1" applyAlignment="1">
      <alignment horizontal="center" vertical="center" wrapText="1"/>
    </xf>
    <xf numFmtId="0" fontId="4" fillId="15" borderId="15" xfId="0" applyNumberFormat="1" applyFont="1" applyFill="1" applyBorder="1" applyAlignment="1">
      <alignment horizontal="center" vertical="center" wrapText="1"/>
    </xf>
    <xf numFmtId="0" fontId="4" fillId="15" borderId="17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/>
    <xf numFmtId="0" fontId="5" fillId="0" borderId="0" xfId="0" applyNumberFormat="1" applyFont="1" applyFill="1"/>
    <xf numFmtId="0" fontId="4" fillId="14" borderId="18" xfId="0" applyNumberFormat="1" applyFont="1" applyFill="1" applyBorder="1" applyAlignment="1">
      <alignment horizontal="center" vertical="center" wrapText="1"/>
    </xf>
    <xf numFmtId="0" fontId="4" fillId="14" borderId="1" xfId="0" applyNumberFormat="1" applyFont="1" applyFill="1" applyBorder="1" applyAlignment="1">
      <alignment wrapText="1"/>
    </xf>
    <xf numFmtId="0" fontId="16" fillId="0" borderId="15" xfId="0" applyNumberFormat="1" applyFont="1" applyBorder="1" applyAlignment="1">
      <alignment horizontal="center" vertical="top" wrapText="1"/>
    </xf>
    <xf numFmtId="0" fontId="4" fillId="4" borderId="0" xfId="0" applyNumberFormat="1" applyFont="1" applyFill="1" applyBorder="1" applyAlignment="1">
      <alignment horizontal="left" vertical="center" wrapText="1"/>
    </xf>
    <xf numFmtId="0" fontId="4" fillId="4" borderId="24" xfId="0" applyNumberFormat="1" applyFont="1" applyFill="1" applyBorder="1" applyAlignment="1">
      <alignment wrapText="1"/>
    </xf>
    <xf numFmtId="0" fontId="2" fillId="0" borderId="24" xfId="0" applyNumberFormat="1" applyFont="1" applyBorder="1" applyAlignment="1">
      <alignment wrapText="1"/>
    </xf>
    <xf numFmtId="0" fontId="4" fillId="14" borderId="24" xfId="0" applyNumberFormat="1" applyFont="1" applyFill="1" applyBorder="1" applyAlignment="1">
      <alignment wrapText="1"/>
    </xf>
    <xf numFmtId="0" fontId="4" fillId="4" borderId="27" xfId="0" applyNumberFormat="1" applyFont="1" applyFill="1" applyBorder="1" applyAlignment="1">
      <alignment horizontal="left" vertical="center" wrapText="1"/>
    </xf>
    <xf numFmtId="0" fontId="4" fillId="4" borderId="27" xfId="0" applyNumberFormat="1" applyFont="1" applyFill="1" applyBorder="1" applyAlignment="1">
      <alignment wrapText="1"/>
    </xf>
    <xf numFmtId="0" fontId="16" fillId="17" borderId="15" xfId="0" applyNumberFormat="1" applyFont="1" applyFill="1" applyBorder="1" applyAlignment="1">
      <alignment horizontal="center" vertical="center" wrapText="1"/>
    </xf>
    <xf numFmtId="0" fontId="17" fillId="0" borderId="15" xfId="0" applyNumberFormat="1" applyFont="1" applyBorder="1" applyAlignment="1">
      <alignment horizontal="center" vertical="center" wrapText="1"/>
    </xf>
    <xf numFmtId="0" fontId="17" fillId="0" borderId="15" xfId="0" applyNumberFormat="1" applyFont="1" applyBorder="1" applyAlignment="1">
      <alignment horizontal="left" vertical="center" wrapText="1"/>
    </xf>
    <xf numFmtId="0" fontId="16" fillId="4" borderId="17" xfId="0" applyNumberFormat="1" applyFont="1" applyFill="1" applyBorder="1" applyAlignment="1">
      <alignment horizontal="left" vertical="center" wrapText="1"/>
    </xf>
    <xf numFmtId="0" fontId="16" fillId="4" borderId="27" xfId="0" applyNumberFormat="1" applyFont="1" applyFill="1" applyBorder="1" applyAlignment="1">
      <alignment horizontal="left" vertical="center" wrapText="1"/>
    </xf>
    <xf numFmtId="0" fontId="16" fillId="0" borderId="15" xfId="0" applyNumberFormat="1" applyFont="1" applyBorder="1" applyAlignment="1">
      <alignment horizontal="center" vertical="center" wrapText="1"/>
    </xf>
    <xf numFmtId="0" fontId="18" fillId="2" borderId="15" xfId="0" applyNumberFormat="1" applyFont="1" applyFill="1" applyBorder="1" applyAlignment="1">
      <alignment horizontal="center" vertical="center"/>
    </xf>
    <xf numFmtId="0" fontId="18" fillId="17" borderId="15" xfId="0" applyNumberFormat="1" applyFont="1" applyFill="1" applyBorder="1" applyAlignment="1">
      <alignment horizontal="center" vertical="center" wrapText="1"/>
    </xf>
    <xf numFmtId="0" fontId="18" fillId="2" borderId="27" xfId="0" applyNumberFormat="1" applyFont="1" applyFill="1" applyBorder="1" applyAlignment="1">
      <alignment horizontal="center" vertical="center"/>
    </xf>
    <xf numFmtId="0" fontId="18" fillId="2" borderId="27" xfId="0" applyNumberFormat="1" applyFont="1" applyFill="1" applyBorder="1" applyAlignment="1">
      <alignment horizontal="center" vertical="center" wrapText="1"/>
    </xf>
    <xf numFmtId="0" fontId="18" fillId="17" borderId="17" xfId="0" applyNumberFormat="1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/>
    <xf numFmtId="0" fontId="16" fillId="0" borderId="27" xfId="0" applyNumberFormat="1" applyFont="1" applyBorder="1" applyAlignment="1">
      <alignment horizontal="center" vertical="center" wrapText="1"/>
    </xf>
    <xf numFmtId="0" fontId="16" fillId="17" borderId="27" xfId="0" applyNumberFormat="1" applyFont="1" applyFill="1" applyBorder="1" applyAlignment="1">
      <alignment horizontal="center" vertical="center" wrapText="1"/>
    </xf>
    <xf numFmtId="0" fontId="17" fillId="0" borderId="24" xfId="0" applyNumberFormat="1" applyFont="1" applyBorder="1" applyAlignment="1">
      <alignment wrapText="1"/>
    </xf>
    <xf numFmtId="0" fontId="17" fillId="0" borderId="24" xfId="0" applyNumberFormat="1" applyFont="1" applyBorder="1" applyAlignment="1">
      <alignment horizontal="left" vertical="center" wrapText="1"/>
    </xf>
    <xf numFmtId="0" fontId="17" fillId="0" borderId="24" xfId="0" applyNumberFormat="1" applyFont="1" applyBorder="1" applyAlignment="1">
      <alignment vertical="center" wrapText="1"/>
    </xf>
    <xf numFmtId="0" fontId="16" fillId="14" borderId="27" xfId="0" applyNumberFormat="1" applyFont="1" applyFill="1" applyBorder="1" applyAlignment="1">
      <alignment horizontal="center" vertical="center" wrapText="1"/>
    </xf>
    <xf numFmtId="0" fontId="19" fillId="0" borderId="27" xfId="0" applyNumberFormat="1" applyFont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6" fillId="14" borderId="1" xfId="0" applyNumberFormat="1" applyFont="1" applyFill="1" applyBorder="1" applyAlignment="1">
      <alignment horizontal="center" vertical="center" wrapText="1"/>
    </xf>
    <xf numFmtId="0" fontId="16" fillId="2" borderId="22" xfId="0" applyNumberFormat="1" applyFont="1" applyFill="1" applyBorder="1" applyAlignment="1">
      <alignment horizontal="center" vertical="center" wrapText="1"/>
    </xf>
    <xf numFmtId="0" fontId="17" fillId="2" borderId="14" xfId="0" applyNumberFormat="1" applyFont="1" applyFill="1" applyBorder="1" applyAlignment="1">
      <alignment horizontal="center" vertical="center" wrapText="1"/>
    </xf>
    <xf numFmtId="0" fontId="17" fillId="2" borderId="22" xfId="0" applyNumberFormat="1" applyFont="1" applyFill="1" applyBorder="1" applyAlignment="1">
      <alignment horizontal="left" vertical="center" wrapText="1"/>
    </xf>
    <xf numFmtId="0" fontId="17" fillId="2" borderId="22" xfId="0" applyNumberFormat="1" applyFont="1" applyFill="1" applyBorder="1" applyAlignment="1">
      <alignment horizontal="left" vertical="top" wrapText="1"/>
    </xf>
    <xf numFmtId="0" fontId="20" fillId="0" borderId="22" xfId="0" applyNumberFormat="1" applyFont="1" applyBorder="1" applyAlignment="1">
      <alignment horizontal="center" vertical="center"/>
    </xf>
    <xf numFmtId="0" fontId="14" fillId="0" borderId="14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 textRotation="90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22" xfId="0" applyNumberFormat="1" applyFont="1" applyBorder="1" applyAlignment="1">
      <alignment horizontal="center" vertical="center" textRotation="90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4" xfId="0" applyNumberFormat="1" applyFont="1" applyFill="1" applyBorder="1" applyAlignment="1">
      <alignment horizontal="center" vertical="center" wrapText="1"/>
    </xf>
    <xf numFmtId="0" fontId="15" fillId="2" borderId="5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textRotation="90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textRotation="90" wrapText="1"/>
    </xf>
    <xf numFmtId="0" fontId="15" fillId="0" borderId="1" xfId="0" applyNumberFormat="1" applyFont="1" applyBorder="1" applyAlignment="1">
      <alignment horizontal="center" vertical="center" textRotation="90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2" borderId="7" xfId="0" applyNumberFormat="1" applyFont="1" applyFill="1" applyBorder="1" applyAlignment="1">
      <alignment horizontal="center" vertical="center" wrapText="1"/>
    </xf>
    <xf numFmtId="0" fontId="15" fillId="2" borderId="0" xfId="0" applyNumberFormat="1" applyFont="1" applyFill="1" applyAlignment="1">
      <alignment horizontal="center" vertical="center" wrapText="1"/>
    </xf>
    <xf numFmtId="0" fontId="15" fillId="2" borderId="8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Border="1" applyAlignment="1">
      <alignment horizontal="center" vertical="center" wrapText="1"/>
    </xf>
    <xf numFmtId="0" fontId="15" fillId="0" borderId="10" xfId="0" applyNumberFormat="1" applyFont="1" applyBorder="1" applyAlignment="1">
      <alignment horizontal="center" vertical="center" wrapText="1"/>
    </xf>
    <xf numFmtId="0" fontId="15" fillId="0" borderId="11" xfId="0" applyNumberFormat="1" applyFont="1" applyBorder="1" applyAlignment="1">
      <alignment horizontal="center" vertical="center" wrapText="1"/>
    </xf>
    <xf numFmtId="0" fontId="15" fillId="2" borderId="9" xfId="0" applyNumberFormat="1" applyFont="1" applyFill="1" applyBorder="1" applyAlignment="1">
      <alignment horizontal="center" vertical="center" wrapText="1"/>
    </xf>
    <xf numFmtId="0" fontId="15" fillId="2" borderId="10" xfId="0" applyNumberFormat="1" applyFont="1" applyFill="1" applyBorder="1" applyAlignment="1">
      <alignment horizontal="center" vertical="center" wrapText="1"/>
    </xf>
    <xf numFmtId="0" fontId="15" fillId="2" borderId="11" xfId="0" applyNumberFormat="1" applyFont="1" applyFill="1" applyBorder="1" applyAlignment="1">
      <alignment horizontal="center" vertical="center" wrapText="1"/>
    </xf>
    <xf numFmtId="0" fontId="15" fillId="10" borderId="1" xfId="0" applyNumberFormat="1" applyFont="1" applyFill="1" applyBorder="1" applyAlignment="1">
      <alignment horizontal="center" vertical="center" textRotation="90" wrapText="1"/>
    </xf>
    <xf numFmtId="0" fontId="15" fillId="8" borderId="1" xfId="0" applyNumberFormat="1" applyFont="1" applyFill="1" applyBorder="1" applyAlignment="1">
      <alignment horizontal="center" vertical="center" textRotation="90" wrapText="1"/>
    </xf>
    <xf numFmtId="0" fontId="15" fillId="9" borderId="1" xfId="0" applyNumberFormat="1" applyFont="1" applyFill="1" applyBorder="1" applyAlignment="1">
      <alignment horizontal="center" vertical="center" textRotation="90" wrapText="1"/>
    </xf>
    <xf numFmtId="0" fontId="15" fillId="12" borderId="1" xfId="0" applyNumberFormat="1" applyFont="1" applyFill="1" applyBorder="1" applyAlignment="1">
      <alignment horizontal="center" vertical="center" textRotation="90" wrapText="1"/>
    </xf>
    <xf numFmtId="0" fontId="15" fillId="11" borderId="1" xfId="0" applyNumberFormat="1" applyFont="1" applyFill="1" applyBorder="1" applyAlignment="1">
      <alignment horizontal="center" vertical="center" textRotation="90" wrapText="1"/>
    </xf>
    <xf numFmtId="0" fontId="15" fillId="10" borderId="6" xfId="0" applyNumberFormat="1" applyFont="1" applyFill="1" applyBorder="1" applyAlignment="1">
      <alignment horizontal="center" vertical="center" textRotation="90" wrapText="1"/>
    </xf>
    <xf numFmtId="0" fontId="15" fillId="8" borderId="6" xfId="0" applyNumberFormat="1" applyFont="1" applyFill="1" applyBorder="1" applyAlignment="1">
      <alignment horizontal="center" vertical="center" textRotation="90" wrapText="1"/>
    </xf>
    <xf numFmtId="0" fontId="15" fillId="9" borderId="6" xfId="0" applyNumberFormat="1" applyFont="1" applyFill="1" applyBorder="1" applyAlignment="1">
      <alignment horizontal="center" vertical="center" textRotation="90" wrapText="1"/>
    </xf>
    <xf numFmtId="0" fontId="15" fillId="12" borderId="6" xfId="0" applyNumberFormat="1" applyFont="1" applyFill="1" applyBorder="1" applyAlignment="1">
      <alignment horizontal="center" vertical="center" textRotation="90" wrapText="1"/>
    </xf>
    <xf numFmtId="0" fontId="15" fillId="11" borderId="6" xfId="0" applyNumberFormat="1" applyFont="1" applyFill="1" applyBorder="1" applyAlignment="1">
      <alignment horizontal="center" vertical="center" textRotation="90" wrapText="1"/>
    </xf>
    <xf numFmtId="0" fontId="15" fillId="0" borderId="12" xfId="0" applyNumberFormat="1" applyFont="1" applyBorder="1" applyAlignment="1">
      <alignment horizontal="center" vertical="center" textRotation="90"/>
    </xf>
    <xf numFmtId="0" fontId="15" fillId="0" borderId="12" xfId="0" applyNumberFormat="1" applyFont="1" applyBorder="1" applyAlignment="1">
      <alignment horizontal="center" vertical="center" wrapText="1"/>
    </xf>
    <xf numFmtId="0" fontId="15" fillId="0" borderId="14" xfId="0" applyNumberFormat="1" applyFont="1" applyBorder="1" applyAlignment="1">
      <alignment horizontal="center" vertical="center" textRotation="90" wrapText="1"/>
    </xf>
    <xf numFmtId="0" fontId="15" fillId="0" borderId="12" xfId="0" applyNumberFormat="1" applyFont="1" applyBorder="1" applyAlignment="1">
      <alignment horizontal="center" vertical="center" textRotation="90" wrapText="1"/>
    </xf>
    <xf numFmtId="0" fontId="15" fillId="10" borderId="12" xfId="0" applyNumberFormat="1" applyFont="1" applyFill="1" applyBorder="1" applyAlignment="1">
      <alignment horizontal="center" vertical="center" textRotation="90" wrapText="1"/>
    </xf>
    <xf numFmtId="0" fontId="15" fillId="8" borderId="12" xfId="0" applyNumberFormat="1" applyFont="1" applyFill="1" applyBorder="1" applyAlignment="1">
      <alignment horizontal="center" vertical="center" textRotation="90" wrapText="1"/>
    </xf>
    <xf numFmtId="0" fontId="15" fillId="9" borderId="12" xfId="0" applyNumberFormat="1" applyFont="1" applyFill="1" applyBorder="1" applyAlignment="1">
      <alignment horizontal="center" vertical="center" textRotation="90" wrapText="1"/>
    </xf>
    <xf numFmtId="0" fontId="15" fillId="12" borderId="12" xfId="0" applyNumberFormat="1" applyFont="1" applyFill="1" applyBorder="1" applyAlignment="1">
      <alignment horizontal="center" vertical="center" textRotation="90" wrapText="1"/>
    </xf>
    <xf numFmtId="0" fontId="15" fillId="11" borderId="12" xfId="0" applyNumberFormat="1" applyFont="1" applyFill="1" applyBorder="1" applyAlignment="1">
      <alignment horizontal="center" vertical="center" textRotation="90" wrapText="1"/>
    </xf>
    <xf numFmtId="0" fontId="17" fillId="0" borderId="13" xfId="0" applyNumberFormat="1" applyFont="1" applyBorder="1" applyAlignment="1">
      <alignment horizontal="center" vertical="top" wrapText="1"/>
    </xf>
    <xf numFmtId="0" fontId="15" fillId="3" borderId="14" xfId="0" applyNumberFormat="1" applyFont="1" applyFill="1" applyBorder="1" applyAlignment="1">
      <alignment horizontal="center" vertical="center" wrapText="1"/>
    </xf>
    <xf numFmtId="0" fontId="15" fillId="3" borderId="15" xfId="0" applyNumberFormat="1" applyFont="1" applyFill="1" applyBorder="1" applyAlignment="1">
      <alignment vertical="center" wrapText="1"/>
    </xf>
    <xf numFmtId="0" fontId="15" fillId="3" borderId="15" xfId="0" applyNumberFormat="1" applyFont="1" applyFill="1" applyBorder="1" applyAlignment="1">
      <alignment horizontal="center" vertical="center" wrapText="1"/>
    </xf>
    <xf numFmtId="0" fontId="15" fillId="15" borderId="15" xfId="0" applyNumberFormat="1" applyFont="1" applyFill="1" applyBorder="1" applyAlignment="1">
      <alignment horizontal="center" vertical="center" wrapText="1"/>
    </xf>
    <xf numFmtId="0" fontId="15" fillId="15" borderId="1" xfId="0" applyNumberFormat="1" applyFont="1" applyFill="1" applyBorder="1" applyAlignment="1">
      <alignment horizontal="center" vertical="center" wrapText="1"/>
    </xf>
    <xf numFmtId="0" fontId="17" fillId="0" borderId="15" xfId="0" applyNumberFormat="1" applyFont="1" applyBorder="1" applyAlignment="1">
      <alignment vertical="top" wrapText="1"/>
    </xf>
    <xf numFmtId="0" fontId="17" fillId="10" borderId="1" xfId="0" applyNumberFormat="1" applyFont="1" applyFill="1" applyBorder="1" applyAlignment="1">
      <alignment horizontal="center" vertical="center" wrapText="1"/>
    </xf>
    <xf numFmtId="0" fontId="17" fillId="8" borderId="1" xfId="0" applyNumberFormat="1" applyFont="1" applyFill="1" applyBorder="1"/>
    <xf numFmtId="0" fontId="17" fillId="9" borderId="1" xfId="0" applyNumberFormat="1" applyFont="1" applyFill="1" applyBorder="1" applyAlignment="1">
      <alignment horizontal="center" vertical="center" wrapText="1"/>
    </xf>
    <xf numFmtId="0" fontId="17" fillId="12" borderId="1" xfId="0" applyNumberFormat="1" applyFont="1" applyFill="1" applyBorder="1" applyAlignment="1">
      <alignment horizontal="center" vertical="center" wrapText="1"/>
    </xf>
    <xf numFmtId="0" fontId="17" fillId="11" borderId="1" xfId="0" applyNumberFormat="1" applyFont="1" applyFill="1" applyBorder="1"/>
    <xf numFmtId="0" fontId="17" fillId="10" borderId="1" xfId="0" applyNumberFormat="1" applyFont="1" applyFill="1" applyBorder="1" applyAlignment="1">
      <alignment horizontal="center" vertical="center"/>
    </xf>
    <xf numFmtId="0" fontId="17" fillId="0" borderId="15" xfId="0" applyNumberFormat="1" applyFont="1" applyBorder="1" applyAlignment="1">
      <alignment horizontal="left" vertical="top" wrapText="1"/>
    </xf>
    <xf numFmtId="0" fontId="17" fillId="5" borderId="14" xfId="0" applyNumberFormat="1" applyFont="1" applyFill="1" applyBorder="1" applyAlignment="1">
      <alignment horizontal="center" vertical="center" wrapText="1"/>
    </xf>
    <xf numFmtId="0" fontId="17" fillId="5" borderId="15" xfId="0" applyNumberFormat="1" applyFont="1" applyFill="1" applyBorder="1" applyAlignment="1">
      <alignment vertical="center" wrapText="1"/>
    </xf>
    <xf numFmtId="0" fontId="17" fillId="8" borderId="15" xfId="0" applyNumberFormat="1" applyFont="1" applyFill="1" applyBorder="1"/>
    <xf numFmtId="0" fontId="17" fillId="9" borderId="15" xfId="0" applyNumberFormat="1" applyFont="1" applyFill="1" applyBorder="1" applyAlignment="1">
      <alignment horizontal="center" vertical="center" wrapText="1"/>
    </xf>
    <xf numFmtId="0" fontId="17" fillId="12" borderId="15" xfId="0" applyNumberFormat="1" applyFont="1" applyFill="1" applyBorder="1" applyAlignment="1">
      <alignment horizontal="center" vertical="center" wrapText="1"/>
    </xf>
    <xf numFmtId="0" fontId="17" fillId="11" borderId="15" xfId="0" applyNumberFormat="1" applyFont="1" applyFill="1" applyBorder="1"/>
    <xf numFmtId="0" fontId="15" fillId="4" borderId="14" xfId="0" applyNumberFormat="1" applyFont="1" applyFill="1" applyBorder="1" applyAlignment="1">
      <alignment horizontal="center" vertical="center" wrapText="1"/>
    </xf>
    <xf numFmtId="0" fontId="15" fillId="4" borderId="15" xfId="0" applyNumberFormat="1" applyFont="1" applyFill="1" applyBorder="1" applyAlignment="1">
      <alignment horizontal="left" vertical="center" wrapText="1"/>
    </xf>
    <xf numFmtId="0" fontId="15" fillId="4" borderId="15" xfId="0" applyNumberFormat="1" applyFont="1" applyFill="1" applyBorder="1" applyAlignment="1">
      <alignment horizontal="center" vertical="center" wrapText="1"/>
    </xf>
    <xf numFmtId="0" fontId="17" fillId="0" borderId="14" xfId="0" applyNumberFormat="1" applyFont="1" applyBorder="1" applyAlignment="1">
      <alignment horizontal="center" vertical="center" wrapText="1"/>
    </xf>
    <xf numFmtId="0" fontId="17" fillId="16" borderId="15" xfId="0" applyNumberFormat="1" applyFont="1" applyFill="1" applyBorder="1" applyAlignment="1">
      <alignment horizontal="center" vertical="center" wrapText="1"/>
    </xf>
    <xf numFmtId="0" fontId="17" fillId="13" borderId="15" xfId="0" applyNumberFormat="1" applyFont="1" applyFill="1" applyBorder="1" applyAlignment="1">
      <alignment horizontal="center" vertical="center" wrapText="1"/>
    </xf>
    <xf numFmtId="0" fontId="17" fillId="0" borderId="16" xfId="0" applyNumberFormat="1" applyFont="1" applyBorder="1" applyAlignment="1">
      <alignment horizontal="center" vertical="center" wrapText="1"/>
    </xf>
    <xf numFmtId="0" fontId="17" fillId="8" borderId="1" xfId="0" applyNumberFormat="1" applyFont="1" applyFill="1" applyBorder="1" applyAlignment="1">
      <alignment horizontal="center" vertical="center" wrapText="1"/>
    </xf>
    <xf numFmtId="0" fontId="17" fillId="9" borderId="1" xfId="0" applyNumberFormat="1" applyFont="1" applyFill="1" applyBorder="1"/>
    <xf numFmtId="0" fontId="17" fillId="12" borderId="1" xfId="0" applyNumberFormat="1" applyFont="1" applyFill="1" applyBorder="1"/>
    <xf numFmtId="0" fontId="17" fillId="9" borderId="1" xfId="0" applyNumberFormat="1" applyFont="1" applyFill="1" applyBorder="1" applyAlignment="1">
      <alignment horizontal="center" vertical="center"/>
    </xf>
    <xf numFmtId="0" fontId="17" fillId="12" borderId="1" xfId="0" applyNumberFormat="1" applyFont="1" applyFill="1" applyBorder="1" applyAlignment="1">
      <alignment horizontal="center" vertical="center"/>
    </xf>
    <xf numFmtId="0" fontId="17" fillId="11" borderId="1" xfId="0" applyNumberFormat="1" applyFont="1" applyFill="1" applyBorder="1" applyAlignment="1">
      <alignment horizontal="center" vertical="center"/>
    </xf>
    <xf numFmtId="0" fontId="15" fillId="4" borderId="0" xfId="0" applyNumberFormat="1" applyFont="1" applyFill="1" applyBorder="1" applyAlignment="1">
      <alignment horizontal="left" vertical="center" wrapText="1"/>
    </xf>
    <xf numFmtId="0" fontId="21" fillId="2" borderId="18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vertical="center"/>
    </xf>
    <xf numFmtId="0" fontId="21" fillId="2" borderId="14" xfId="0" applyNumberFormat="1" applyFont="1" applyFill="1" applyBorder="1" applyAlignment="1">
      <alignment vertical="center"/>
    </xf>
    <xf numFmtId="0" fontId="17" fillId="0" borderId="1" xfId="0" applyNumberFormat="1" applyFont="1" applyBorder="1"/>
    <xf numFmtId="0" fontId="21" fillId="5" borderId="18" xfId="0" applyNumberFormat="1" applyFont="1" applyFill="1" applyBorder="1" applyAlignment="1">
      <alignment horizontal="center" vertical="center"/>
    </xf>
    <xf numFmtId="0" fontId="21" fillId="5" borderId="14" xfId="0" applyNumberFormat="1" applyFont="1" applyFill="1" applyBorder="1" applyAlignment="1">
      <alignment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top" wrapText="1"/>
    </xf>
    <xf numFmtId="0" fontId="17" fillId="10" borderId="1" xfId="0" applyNumberFormat="1" applyFont="1" applyFill="1" applyBorder="1" applyAlignment="1">
      <alignment horizontal="center" vertical="top" wrapText="1"/>
    </xf>
    <xf numFmtId="0" fontId="17" fillId="10" borderId="13" xfId="0" applyNumberFormat="1" applyFont="1" applyFill="1" applyBorder="1" applyAlignment="1">
      <alignment horizontal="center" vertical="top" wrapText="1"/>
    </xf>
    <xf numFmtId="0" fontId="17" fillId="8" borderId="13" xfId="0" applyNumberFormat="1" applyFont="1" applyFill="1" applyBorder="1" applyAlignment="1">
      <alignment horizontal="center" vertical="top" wrapText="1"/>
    </xf>
    <xf numFmtId="0" fontId="17" fillId="8" borderId="1" xfId="0" applyNumberFormat="1" applyFont="1" applyFill="1" applyBorder="1" applyAlignment="1">
      <alignment horizontal="center" vertical="top" wrapText="1"/>
    </xf>
    <xf numFmtId="0" fontId="17" fillId="9" borderId="13" xfId="0" applyNumberFormat="1" applyFont="1" applyFill="1" applyBorder="1" applyAlignment="1">
      <alignment horizontal="center" vertical="top" wrapText="1"/>
    </xf>
    <xf numFmtId="0" fontId="17" fillId="12" borderId="13" xfId="0" applyNumberFormat="1" applyFont="1" applyFill="1" applyBorder="1" applyAlignment="1">
      <alignment horizontal="center" vertical="top" wrapText="1"/>
    </xf>
    <xf numFmtId="0" fontId="17" fillId="11" borderId="13" xfId="0" applyNumberFormat="1" applyFont="1" applyFill="1" applyBorder="1" applyAlignment="1">
      <alignment horizontal="center" vertical="top" wrapText="1"/>
    </xf>
    <xf numFmtId="0" fontId="17" fillId="16" borderId="15" xfId="0" applyNumberFormat="1" applyFont="1" applyFill="1" applyBorder="1" applyAlignment="1">
      <alignment horizontal="center" vertical="top" wrapText="1"/>
    </xf>
    <xf numFmtId="0" fontId="17" fillId="0" borderId="15" xfId="0" applyNumberFormat="1" applyFont="1" applyBorder="1" applyAlignment="1">
      <alignment horizontal="center" vertical="top" wrapText="1"/>
    </xf>
    <xf numFmtId="0" fontId="17" fillId="13" borderId="15" xfId="0" applyNumberFormat="1" applyFont="1" applyFill="1" applyBorder="1" applyAlignment="1">
      <alignment horizontal="center" vertical="top" wrapText="1"/>
    </xf>
    <xf numFmtId="0" fontId="17" fillId="0" borderId="16" xfId="0" applyNumberFormat="1" applyFont="1" applyBorder="1" applyAlignment="1">
      <alignment horizontal="center" vertical="top" wrapText="1"/>
    </xf>
    <xf numFmtId="0" fontId="15" fillId="8" borderId="1" xfId="0" applyNumberFormat="1" applyFont="1" applyFill="1" applyBorder="1" applyAlignment="1">
      <alignment horizontal="center" vertical="top" wrapText="1"/>
    </xf>
    <xf numFmtId="0" fontId="15" fillId="9" borderId="1" xfId="0" applyNumberFormat="1" applyFont="1" applyFill="1" applyBorder="1" applyAlignment="1">
      <alignment horizontal="center" vertical="top" wrapText="1"/>
    </xf>
    <xf numFmtId="0" fontId="17" fillId="9" borderId="1" xfId="0" applyNumberFormat="1" applyFont="1" applyFill="1" applyBorder="1" applyAlignment="1">
      <alignment horizontal="center" vertical="top" wrapText="1"/>
    </xf>
    <xf numFmtId="0" fontId="21" fillId="16" borderId="15" xfId="0" applyNumberFormat="1" applyFont="1" applyFill="1" applyBorder="1" applyAlignment="1">
      <alignment horizontal="center" vertical="top"/>
    </xf>
    <xf numFmtId="0" fontId="21" fillId="17" borderId="15" xfId="0" applyNumberFormat="1" applyFont="1" applyFill="1" applyBorder="1" applyAlignment="1">
      <alignment horizontal="center" vertical="top"/>
    </xf>
    <xf numFmtId="0" fontId="21" fillId="13" borderId="15" xfId="0" applyNumberFormat="1" applyFont="1" applyFill="1" applyBorder="1" applyAlignment="1">
      <alignment horizontal="center" vertical="top"/>
    </xf>
    <xf numFmtId="0" fontId="21" fillId="2" borderId="16" xfId="0" applyNumberFormat="1" applyFont="1" applyFill="1" applyBorder="1" applyAlignment="1">
      <alignment horizontal="center" vertical="top"/>
    </xf>
    <xf numFmtId="0" fontId="21" fillId="10" borderId="1" xfId="0" applyNumberFormat="1" applyFont="1" applyFill="1" applyBorder="1" applyAlignment="1">
      <alignment horizontal="center" vertical="top"/>
    </xf>
    <xf numFmtId="0" fontId="21" fillId="10" borderId="13" xfId="0" applyNumberFormat="1" applyFont="1" applyFill="1" applyBorder="1" applyAlignment="1">
      <alignment horizontal="center" vertical="top"/>
    </xf>
    <xf numFmtId="0" fontId="15" fillId="8" borderId="15" xfId="0" applyNumberFormat="1" applyFont="1" applyFill="1" applyBorder="1" applyAlignment="1">
      <alignment horizontal="center" vertical="top" wrapText="1"/>
    </xf>
    <xf numFmtId="0" fontId="15" fillId="9" borderId="15" xfId="0" applyNumberFormat="1" applyFont="1" applyFill="1" applyBorder="1" applyAlignment="1">
      <alignment horizontal="center" vertical="top" wrapText="1"/>
    </xf>
    <xf numFmtId="0" fontId="21" fillId="2" borderId="1" xfId="0" applyNumberFormat="1" applyFont="1" applyFill="1" applyBorder="1" applyAlignment="1">
      <alignment horizontal="center" vertical="center"/>
    </xf>
    <xf numFmtId="0" fontId="21" fillId="8" borderId="1" xfId="0" applyNumberFormat="1" applyFont="1" applyFill="1" applyBorder="1" applyAlignment="1">
      <alignment horizontal="center" vertical="center"/>
    </xf>
    <xf numFmtId="0" fontId="21" fillId="9" borderId="1" xfId="0" applyNumberFormat="1" applyFont="1" applyFill="1" applyBorder="1" applyAlignment="1">
      <alignment horizontal="center" vertical="center"/>
    </xf>
    <xf numFmtId="0" fontId="21" fillId="5" borderId="1" xfId="0" applyNumberFormat="1" applyFont="1" applyFill="1" applyBorder="1" applyAlignment="1">
      <alignment vertical="top" wrapText="1"/>
    </xf>
    <xf numFmtId="0" fontId="21" fillId="2" borderId="18" xfId="0" applyNumberFormat="1" applyFont="1" applyFill="1" applyBorder="1" applyAlignment="1">
      <alignment vertical="center"/>
    </xf>
    <xf numFmtId="0" fontId="21" fillId="2" borderId="18" xfId="0" applyNumberFormat="1" applyFont="1" applyFill="1" applyBorder="1" applyAlignment="1">
      <alignment vertical="center" wrapText="1"/>
    </xf>
    <xf numFmtId="0" fontId="21" fillId="2" borderId="24" xfId="0" applyNumberFormat="1" applyFont="1" applyFill="1" applyBorder="1" applyAlignment="1">
      <alignment horizontal="left" vertical="center" wrapText="1"/>
    </xf>
    <xf numFmtId="0" fontId="17" fillId="10" borderId="15" xfId="0" applyNumberFormat="1" applyFont="1" applyFill="1" applyBorder="1" applyAlignment="1">
      <alignment horizontal="center" vertical="center" wrapText="1"/>
    </xf>
    <xf numFmtId="0" fontId="17" fillId="9" borderId="15" xfId="0" applyNumberFormat="1" applyFont="1" applyFill="1" applyBorder="1"/>
    <xf numFmtId="0" fontId="17" fillId="12" borderId="15" xfId="0" applyNumberFormat="1" applyFont="1" applyFill="1" applyBorder="1"/>
    <xf numFmtId="0" fontId="17" fillId="10" borderId="14" xfId="0" applyNumberFormat="1" applyFont="1" applyFill="1" applyBorder="1" applyAlignment="1">
      <alignment horizontal="center" vertical="center" wrapText="1"/>
    </xf>
    <xf numFmtId="0" fontId="17" fillId="11" borderId="15" xfId="0" applyNumberFormat="1" applyFont="1" applyFill="1" applyBorder="1" applyAlignment="1">
      <alignment horizontal="center" vertical="center"/>
    </xf>
    <xf numFmtId="0" fontId="21" fillId="2" borderId="24" xfId="0" applyNumberFormat="1" applyFont="1" applyFill="1" applyBorder="1" applyAlignment="1">
      <alignment vertical="center" wrapText="1"/>
    </xf>
    <xf numFmtId="0" fontId="17" fillId="16" borderId="1" xfId="0" applyNumberFormat="1" applyFont="1" applyFill="1" applyBorder="1" applyAlignment="1">
      <alignment horizontal="center" vertical="center" wrapText="1"/>
    </xf>
    <xf numFmtId="0" fontId="17" fillId="16" borderId="14" xfId="0" applyNumberFormat="1" applyFont="1" applyFill="1" applyBorder="1" applyAlignment="1">
      <alignment horizontal="center" vertical="center" wrapText="1"/>
    </xf>
    <xf numFmtId="0" fontId="21" fillId="2" borderId="15" xfId="0" applyNumberFormat="1" applyFont="1" applyFill="1" applyBorder="1" applyAlignment="1">
      <alignment horizontal="center" vertical="center"/>
    </xf>
    <xf numFmtId="0" fontId="21" fillId="8" borderId="15" xfId="0" applyNumberFormat="1" applyFont="1" applyFill="1" applyBorder="1" applyAlignment="1">
      <alignment horizontal="center" vertical="center"/>
    </xf>
    <xf numFmtId="0" fontId="21" fillId="9" borderId="15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center" vertical="center" wrapText="1"/>
    </xf>
    <xf numFmtId="0" fontId="4" fillId="4" borderId="27" xfId="0" applyNumberFormat="1" applyFont="1" applyFill="1" applyBorder="1" applyAlignment="1">
      <alignment horizontal="center" vertical="center" wrapText="1"/>
    </xf>
    <xf numFmtId="0" fontId="17" fillId="0" borderId="24" xfId="0" applyNumberFormat="1" applyFont="1" applyBorder="1" applyAlignment="1">
      <alignment horizontal="center" vertical="center" wrapText="1"/>
    </xf>
    <xf numFmtId="0" fontId="17" fillId="0" borderId="18" xfId="0" applyNumberFormat="1" applyFont="1" applyBorder="1" applyAlignment="1">
      <alignment horizontal="center" vertical="center" wrapText="1"/>
    </xf>
    <xf numFmtId="0" fontId="17" fillId="5" borderId="18" xfId="0" applyNumberFormat="1" applyFont="1" applyFill="1" applyBorder="1" applyAlignment="1">
      <alignment horizontal="center" vertical="center" wrapText="1"/>
    </xf>
    <xf numFmtId="0" fontId="17" fillId="0" borderId="23" xfId="0" applyNumberFormat="1" applyFont="1" applyBorder="1" applyAlignment="1">
      <alignment horizontal="center" vertical="center" wrapText="1"/>
    </xf>
    <xf numFmtId="0" fontId="17" fillId="13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/>
    </xf>
    <xf numFmtId="0" fontId="17" fillId="0" borderId="27" xfId="0" applyNumberFormat="1" applyFont="1" applyBorder="1" applyAlignment="1">
      <alignment horizontal="center" vertical="center" wrapText="1"/>
    </xf>
    <xf numFmtId="0" fontId="17" fillId="10" borderId="13" xfId="0" applyNumberFormat="1" applyFont="1" applyFill="1" applyBorder="1" applyAlignment="1">
      <alignment horizontal="center" vertical="center" wrapText="1"/>
    </xf>
    <xf numFmtId="0" fontId="17" fillId="8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7" fillId="12" borderId="0" xfId="0" applyNumberFormat="1" applyFont="1" applyFill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 wrapText="1"/>
    </xf>
    <xf numFmtId="0" fontId="17" fillId="16" borderId="1" xfId="0" applyNumberFormat="1" applyFont="1" applyFill="1" applyBorder="1" applyAlignment="1">
      <alignment horizontal="center" vertical="center"/>
    </xf>
    <xf numFmtId="0" fontId="17" fillId="8" borderId="15" xfId="0" applyNumberFormat="1" applyFont="1" applyFill="1" applyBorder="1" applyAlignment="1">
      <alignment horizontal="center" vertical="center" wrapText="1"/>
    </xf>
    <xf numFmtId="0" fontId="17" fillId="8" borderId="15" xfId="0" applyNumberFormat="1" applyFont="1" applyFill="1" applyBorder="1" applyAlignment="1">
      <alignment horizontal="center" vertical="center"/>
    </xf>
    <xf numFmtId="0" fontId="17" fillId="9" borderId="15" xfId="0" applyNumberFormat="1" applyFont="1" applyFill="1" applyBorder="1" applyAlignment="1">
      <alignment horizontal="center" vertical="center"/>
    </xf>
    <xf numFmtId="0" fontId="17" fillId="12" borderId="15" xfId="0" applyNumberFormat="1" applyFont="1" applyFill="1" applyBorder="1" applyAlignment="1">
      <alignment horizontal="center" vertical="center"/>
    </xf>
    <xf numFmtId="0" fontId="17" fillId="5" borderId="24" xfId="0" applyNumberFormat="1" applyFont="1" applyFill="1" applyBorder="1" applyAlignment="1">
      <alignment horizontal="left" vertical="center" wrapText="1"/>
    </xf>
    <xf numFmtId="0" fontId="17" fillId="0" borderId="28" xfId="0" applyNumberFormat="1" applyFont="1" applyBorder="1" applyAlignment="1">
      <alignment horizontal="left" vertical="center" wrapText="1"/>
    </xf>
    <xf numFmtId="0" fontId="17" fillId="9" borderId="15" xfId="0" applyNumberFormat="1" applyFont="1" applyFill="1" applyBorder="1" applyAlignment="1">
      <alignment vertical="center"/>
    </xf>
    <xf numFmtId="0" fontId="17" fillId="12" borderId="15" xfId="0" applyNumberFormat="1" applyFont="1" applyFill="1" applyBorder="1" applyAlignment="1">
      <alignment vertical="center"/>
    </xf>
    <xf numFmtId="0" fontId="16" fillId="0" borderId="1" xfId="0" applyNumberFormat="1" applyFont="1" applyBorder="1" applyAlignment="1">
      <alignment horizontal="center" vertical="center" wrapText="1"/>
    </xf>
    <xf numFmtId="0" fontId="15" fillId="14" borderId="27" xfId="0" applyNumberFormat="1" applyFont="1" applyFill="1" applyBorder="1" applyAlignment="1">
      <alignment wrapText="1"/>
    </xf>
    <xf numFmtId="0" fontId="15" fillId="6" borderId="15" xfId="0" applyNumberFormat="1" applyFont="1" applyFill="1" applyBorder="1" applyAlignment="1">
      <alignment horizontal="center" vertical="center" wrapText="1"/>
    </xf>
    <xf numFmtId="0" fontId="15" fillId="14" borderId="15" xfId="0" applyNumberFormat="1" applyFont="1" applyFill="1" applyBorder="1" applyAlignment="1">
      <alignment horizontal="center" vertical="center" wrapText="1"/>
    </xf>
    <xf numFmtId="0" fontId="17" fillId="16" borderId="17" xfId="0" applyNumberFormat="1" applyFont="1" applyFill="1" applyBorder="1" applyAlignment="1">
      <alignment horizontal="center" vertical="center" wrapText="1"/>
    </xf>
    <xf numFmtId="0" fontId="17" fillId="0" borderId="17" xfId="0" applyNumberFormat="1" applyFont="1" applyBorder="1" applyAlignment="1">
      <alignment horizontal="center" vertical="center" wrapText="1"/>
    </xf>
    <xf numFmtId="0" fontId="17" fillId="13" borderId="17" xfId="0" applyNumberFormat="1" applyFont="1" applyFill="1" applyBorder="1" applyAlignment="1">
      <alignment horizontal="center" vertical="center" wrapText="1"/>
    </xf>
    <xf numFmtId="0" fontId="17" fillId="0" borderId="22" xfId="0" applyNumberFormat="1" applyFont="1" applyBorder="1" applyAlignment="1">
      <alignment horizontal="center" vertical="center" wrapText="1"/>
    </xf>
    <xf numFmtId="0" fontId="17" fillId="10" borderId="22" xfId="0" applyNumberFormat="1" applyFont="1" applyFill="1" applyBorder="1" applyAlignment="1">
      <alignment horizontal="center" vertical="center" wrapText="1"/>
    </xf>
    <xf numFmtId="0" fontId="17" fillId="10" borderId="17" xfId="0" applyNumberFormat="1" applyFont="1" applyFill="1" applyBorder="1" applyAlignment="1">
      <alignment horizontal="center" vertical="center" wrapText="1"/>
    </xf>
    <xf numFmtId="0" fontId="17" fillId="8" borderId="17" xfId="0" applyNumberFormat="1" applyFont="1" applyFill="1" applyBorder="1" applyAlignment="1">
      <alignment horizontal="center" vertical="center" wrapText="1"/>
    </xf>
    <xf numFmtId="0" fontId="17" fillId="9" borderId="17" xfId="0" applyNumberFormat="1" applyFont="1" applyFill="1" applyBorder="1" applyAlignment="1">
      <alignment horizontal="center" vertical="center"/>
    </xf>
    <xf numFmtId="0" fontId="17" fillId="12" borderId="17" xfId="0" applyNumberFormat="1" applyFont="1" applyFill="1" applyBorder="1" applyAlignment="1">
      <alignment horizontal="center" vertical="center"/>
    </xf>
    <xf numFmtId="0" fontId="17" fillId="11" borderId="22" xfId="0" applyNumberFormat="1" applyFont="1" applyFill="1" applyBorder="1" applyAlignment="1">
      <alignment horizontal="center" vertical="center"/>
    </xf>
    <xf numFmtId="0" fontId="8" fillId="0" borderId="18" xfId="0" applyNumberFormat="1" applyFont="1" applyBorder="1" applyAlignment="1">
      <alignment horizontal="right" vertical="center" wrapText="1"/>
    </xf>
    <xf numFmtId="0" fontId="8" fillId="0" borderId="29" xfId="0" applyNumberFormat="1" applyFont="1" applyBorder="1" applyAlignment="1">
      <alignment horizontal="right" vertical="center" wrapText="1"/>
    </xf>
    <xf numFmtId="0" fontId="17" fillId="17" borderId="27" xfId="0" applyNumberFormat="1" applyFont="1" applyFill="1" applyBorder="1" applyAlignment="1">
      <alignment horizontal="center" vertical="center"/>
    </xf>
    <xf numFmtId="0" fontId="15" fillId="18" borderId="1" xfId="0" applyNumberFormat="1" applyFont="1" applyFill="1" applyBorder="1" applyAlignment="1">
      <alignment horizontal="center" vertical="center" wrapText="1"/>
    </xf>
    <xf numFmtId="0" fontId="15" fillId="18" borderId="1" xfId="0" applyNumberFormat="1" applyFont="1" applyFill="1" applyBorder="1" applyAlignment="1">
      <alignment horizontal="left" vertical="center" wrapText="1"/>
    </xf>
    <xf numFmtId="0" fontId="15" fillId="18" borderId="22" xfId="0" applyNumberFormat="1" applyFont="1" applyFill="1" applyBorder="1" applyAlignment="1">
      <alignment horizontal="left" vertical="center" wrapText="1"/>
    </xf>
    <xf numFmtId="0" fontId="17" fillId="18" borderId="15" xfId="0" applyNumberFormat="1" applyFont="1" applyFill="1" applyBorder="1" applyAlignment="1">
      <alignment horizontal="center" vertical="center" wrapText="1"/>
    </xf>
    <xf numFmtId="0" fontId="15" fillId="18" borderId="15" xfId="0" applyNumberFormat="1" applyFont="1" applyFill="1" applyBorder="1" applyAlignment="1">
      <alignment horizontal="center" vertical="center" wrapText="1"/>
    </xf>
    <xf numFmtId="0" fontId="22" fillId="18" borderId="15" xfId="0" applyNumberFormat="1" applyFont="1" applyFill="1" applyBorder="1" applyAlignment="1">
      <alignment horizontal="center" vertical="center"/>
    </xf>
    <xf numFmtId="0" fontId="17" fillId="18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 wrapText="1"/>
    </xf>
    <xf numFmtId="0" fontId="17" fillId="2" borderId="20" xfId="0" applyNumberFormat="1" applyFont="1" applyFill="1" applyBorder="1" applyAlignment="1">
      <alignment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0" fontId="15" fillId="2" borderId="15" xfId="0" applyNumberFormat="1" applyFont="1" applyFill="1" applyBorder="1" applyAlignment="1">
      <alignment horizontal="left" vertical="center" wrapText="1"/>
    </xf>
    <xf numFmtId="0" fontId="17" fillId="2" borderId="15" xfId="0" applyNumberFormat="1" applyFont="1" applyFill="1" applyBorder="1" applyAlignment="1">
      <alignment horizontal="center" vertical="center" wrapText="1"/>
    </xf>
    <xf numFmtId="0" fontId="22" fillId="2" borderId="15" xfId="0" applyNumberFormat="1" applyFont="1" applyFill="1" applyBorder="1" applyAlignment="1">
      <alignment horizontal="center" vertical="center"/>
    </xf>
    <xf numFmtId="0" fontId="17" fillId="2" borderId="15" xfId="0" applyNumberFormat="1" applyFont="1" applyFill="1" applyBorder="1"/>
    <xf numFmtId="0" fontId="17" fillId="2" borderId="20" xfId="0" applyNumberFormat="1" applyFont="1" applyFill="1" applyBorder="1"/>
    <xf numFmtId="0" fontId="15" fillId="2" borderId="14" xfId="0" applyNumberFormat="1" applyFont="1" applyFill="1" applyBorder="1" applyAlignment="1">
      <alignment horizontal="left" vertical="center" wrapText="1"/>
    </xf>
    <xf numFmtId="0" fontId="15" fillId="2" borderId="14" xfId="0" applyNumberFormat="1" applyFont="1" applyFill="1" applyBorder="1" applyAlignment="1">
      <alignment horizontal="center" vertical="center" wrapText="1"/>
    </xf>
    <xf numFmtId="0" fontId="17" fillId="2" borderId="24" xfId="0" applyNumberFormat="1" applyFont="1" applyFill="1" applyBorder="1" applyAlignment="1">
      <alignment wrapText="1"/>
    </xf>
    <xf numFmtId="0" fontId="17" fillId="2" borderId="15" xfId="0" applyNumberFormat="1" applyFont="1" applyFill="1" applyBorder="1" applyAlignment="1">
      <alignment horizontal="left" vertical="center" wrapText="1"/>
    </xf>
    <xf numFmtId="0" fontId="17" fillId="14" borderId="27" xfId="0" applyNumberFormat="1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left" vertical="center" wrapText="1"/>
    </xf>
    <xf numFmtId="0" fontId="15" fillId="0" borderId="21" xfId="0" applyNumberFormat="1" applyFont="1" applyBorder="1" applyAlignment="1">
      <alignment horizontal="left" vertical="center" wrapText="1"/>
    </xf>
    <xf numFmtId="0" fontId="15" fillId="0" borderId="19" xfId="0" applyNumberFormat="1" applyFont="1" applyBorder="1" applyAlignment="1">
      <alignment horizontal="left" vertical="center" wrapText="1"/>
    </xf>
    <xf numFmtId="0" fontId="15" fillId="0" borderId="23" xfId="0" applyNumberFormat="1" applyFont="1" applyBorder="1" applyAlignment="1">
      <alignment horizontal="left" vertical="center" wrapText="1"/>
    </xf>
    <xf numFmtId="0" fontId="15" fillId="0" borderId="0" xfId="0" applyNumberFormat="1" applyFont="1" applyAlignment="1">
      <alignment horizontal="left" vertical="center" wrapText="1"/>
    </xf>
    <xf numFmtId="0" fontId="15" fillId="0" borderId="17" xfId="0" applyNumberFormat="1" applyFont="1" applyBorder="1" applyAlignment="1">
      <alignment horizontal="left" vertical="center" wrapText="1"/>
    </xf>
    <xf numFmtId="0" fontId="15" fillId="0" borderId="18" xfId="0" applyNumberFormat="1" applyFont="1" applyBorder="1" applyAlignment="1">
      <alignment horizontal="left" vertical="center" wrapText="1"/>
    </xf>
    <xf numFmtId="0" fontId="15" fillId="0" borderId="26" xfId="0" applyNumberFormat="1" applyFont="1" applyBorder="1" applyAlignment="1">
      <alignment horizontal="left" vertical="center" wrapText="1"/>
    </xf>
    <xf numFmtId="0" fontId="15" fillId="0" borderId="15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22"/>
  <sheetViews>
    <sheetView tabSelected="1" topLeftCell="A64" zoomScale="80" zoomScaleNormal="80" workbookViewId="0">
      <selection activeCell="A82" sqref="A82:G87"/>
    </sheetView>
  </sheetViews>
  <sheetFormatPr defaultColWidth="9" defaultRowHeight="13.2" x14ac:dyDescent="0.25"/>
  <cols>
    <col min="1" max="1" width="10.44140625" style="1" customWidth="1"/>
    <col min="2" max="2" width="37.77734375" style="2" customWidth="1"/>
    <col min="3" max="3" width="7.88671875" style="34" customWidth="1"/>
    <col min="4" max="4" width="4.109375" style="34" customWidth="1"/>
    <col min="5" max="5" width="4.21875" style="34" customWidth="1"/>
    <col min="6" max="6" width="5.88671875" customWidth="1"/>
    <col min="7" max="7" width="5.44140625" customWidth="1"/>
    <col min="8" max="8" width="5.33203125" customWidth="1"/>
    <col min="9" max="9" width="4.5546875" customWidth="1"/>
    <col min="10" max="10" width="5.21875" customWidth="1"/>
    <col min="11" max="11" width="4" customWidth="1"/>
    <col min="12" max="12" width="4" style="3" customWidth="1"/>
    <col min="13" max="13" width="3.77734375" style="3" customWidth="1"/>
    <col min="14" max="14" width="4" style="3" customWidth="1"/>
    <col min="15" max="15" width="4.33203125" style="3" customWidth="1"/>
    <col min="16" max="16" width="4.21875" style="3" customWidth="1"/>
    <col min="17" max="17" width="4.21875" style="4" customWidth="1"/>
    <col min="18" max="18" width="4.21875" style="3" customWidth="1"/>
    <col min="19" max="19" width="4.44140625" style="3" customWidth="1"/>
    <col min="20" max="21" width="4.5546875" style="3" customWidth="1"/>
  </cols>
  <sheetData>
    <row r="1" spans="1:21" ht="23.25" customHeight="1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21" ht="23.25" customHeight="1" x14ac:dyDescent="0.25">
      <c r="A2" s="126" t="s">
        <v>1</v>
      </c>
      <c r="B2" s="127" t="s">
        <v>2</v>
      </c>
      <c r="C2" s="128" t="s">
        <v>210</v>
      </c>
      <c r="D2" s="128" t="s">
        <v>211</v>
      </c>
      <c r="E2" s="128" t="s">
        <v>212</v>
      </c>
      <c r="F2" s="127" t="s">
        <v>3</v>
      </c>
      <c r="G2" s="129"/>
      <c r="H2" s="129"/>
      <c r="I2" s="129"/>
      <c r="J2" s="129"/>
      <c r="K2" s="130"/>
      <c r="L2" s="131" t="s">
        <v>4</v>
      </c>
      <c r="M2" s="132"/>
      <c r="N2" s="132"/>
      <c r="O2" s="132"/>
      <c r="P2" s="132"/>
      <c r="Q2" s="132"/>
      <c r="R2" s="132"/>
      <c r="S2" s="132"/>
      <c r="T2" s="132"/>
      <c r="U2" s="133"/>
    </row>
    <row r="3" spans="1:21" ht="15" customHeight="1" x14ac:dyDescent="0.25">
      <c r="A3" s="134"/>
      <c r="B3" s="135"/>
      <c r="C3" s="136"/>
      <c r="D3" s="136"/>
      <c r="E3" s="136"/>
      <c r="F3" s="137" t="s">
        <v>5</v>
      </c>
      <c r="G3" s="137" t="s">
        <v>6</v>
      </c>
      <c r="H3" s="127" t="s">
        <v>7</v>
      </c>
      <c r="I3" s="138"/>
      <c r="J3" s="138"/>
      <c r="K3" s="139"/>
      <c r="L3" s="140"/>
      <c r="M3" s="141"/>
      <c r="N3" s="141"/>
      <c r="O3" s="141"/>
      <c r="P3" s="141"/>
      <c r="Q3" s="141"/>
      <c r="R3" s="141"/>
      <c r="S3" s="141"/>
      <c r="T3" s="141"/>
      <c r="U3" s="142"/>
    </row>
    <row r="4" spans="1:21" x14ac:dyDescent="0.25">
      <c r="A4" s="134"/>
      <c r="B4" s="135"/>
      <c r="C4" s="136"/>
      <c r="D4" s="136"/>
      <c r="E4" s="136"/>
      <c r="F4" s="136"/>
      <c r="G4" s="136"/>
      <c r="H4" s="143"/>
      <c r="I4" s="144"/>
      <c r="J4" s="144"/>
      <c r="K4" s="145"/>
      <c r="L4" s="146"/>
      <c r="M4" s="147"/>
      <c r="N4" s="147"/>
      <c r="O4" s="147"/>
      <c r="P4" s="147"/>
      <c r="Q4" s="147"/>
      <c r="R4" s="147"/>
      <c r="S4" s="147"/>
      <c r="T4" s="147"/>
      <c r="U4" s="148"/>
    </row>
    <row r="5" spans="1:21" ht="12.75" customHeight="1" x14ac:dyDescent="0.25">
      <c r="A5" s="134"/>
      <c r="B5" s="135"/>
      <c r="C5" s="136"/>
      <c r="D5" s="136"/>
      <c r="E5" s="136"/>
      <c r="F5" s="136"/>
      <c r="G5" s="136"/>
      <c r="H5" s="137" t="s">
        <v>8</v>
      </c>
      <c r="I5" s="127" t="s">
        <v>9</v>
      </c>
      <c r="J5" s="129"/>
      <c r="K5" s="130"/>
      <c r="L5" s="149" t="s">
        <v>10</v>
      </c>
      <c r="M5" s="149" t="s">
        <v>11</v>
      </c>
      <c r="N5" s="150" t="s">
        <v>12</v>
      </c>
      <c r="O5" s="150" t="s">
        <v>13</v>
      </c>
      <c r="P5" s="151" t="s">
        <v>14</v>
      </c>
      <c r="Q5" s="151" t="s">
        <v>15</v>
      </c>
      <c r="R5" s="152" t="s">
        <v>16</v>
      </c>
      <c r="S5" s="152" t="s">
        <v>17</v>
      </c>
      <c r="T5" s="153" t="s">
        <v>18</v>
      </c>
      <c r="U5" s="153" t="s">
        <v>19</v>
      </c>
    </row>
    <row r="6" spans="1:21" ht="12.75" customHeight="1" x14ac:dyDescent="0.25">
      <c r="A6" s="134"/>
      <c r="B6" s="135"/>
      <c r="C6" s="136"/>
      <c r="D6" s="136"/>
      <c r="E6" s="136"/>
      <c r="F6" s="136"/>
      <c r="G6" s="136"/>
      <c r="H6" s="136"/>
      <c r="I6" s="137" t="s">
        <v>20</v>
      </c>
      <c r="J6" s="137" t="s">
        <v>21</v>
      </c>
      <c r="K6" s="137" t="s">
        <v>22</v>
      </c>
      <c r="L6" s="154"/>
      <c r="M6" s="154"/>
      <c r="N6" s="155"/>
      <c r="O6" s="155"/>
      <c r="P6" s="156"/>
      <c r="Q6" s="156"/>
      <c r="R6" s="157"/>
      <c r="S6" s="157"/>
      <c r="T6" s="158"/>
      <c r="U6" s="158"/>
    </row>
    <row r="7" spans="1:21" x14ac:dyDescent="0.25">
      <c r="A7" s="134"/>
      <c r="B7" s="135"/>
      <c r="C7" s="136"/>
      <c r="D7" s="136"/>
      <c r="E7" s="136"/>
      <c r="F7" s="136"/>
      <c r="G7" s="136"/>
      <c r="H7" s="136"/>
      <c r="I7" s="136"/>
      <c r="J7" s="136"/>
      <c r="K7" s="136"/>
      <c r="L7" s="154"/>
      <c r="M7" s="154"/>
      <c r="N7" s="155"/>
      <c r="O7" s="155"/>
      <c r="P7" s="156"/>
      <c r="Q7" s="156"/>
      <c r="R7" s="157"/>
      <c r="S7" s="157"/>
      <c r="T7" s="158"/>
      <c r="U7" s="158"/>
    </row>
    <row r="8" spans="1:21" ht="60.75" customHeight="1" x14ac:dyDescent="0.25">
      <c r="A8" s="134"/>
      <c r="B8" s="135"/>
      <c r="C8" s="136"/>
      <c r="D8" s="136"/>
      <c r="E8" s="136"/>
      <c r="F8" s="136"/>
      <c r="G8" s="136"/>
      <c r="H8" s="136"/>
      <c r="I8" s="136"/>
      <c r="J8" s="136"/>
      <c r="K8" s="136"/>
      <c r="L8" s="154"/>
      <c r="M8" s="154"/>
      <c r="N8" s="155"/>
      <c r="O8" s="155"/>
      <c r="P8" s="156"/>
      <c r="Q8" s="156"/>
      <c r="R8" s="157"/>
      <c r="S8" s="157"/>
      <c r="T8" s="158"/>
      <c r="U8" s="158"/>
    </row>
    <row r="9" spans="1:21" ht="72.75" customHeight="1" x14ac:dyDescent="0.25">
      <c r="A9" s="159"/>
      <c r="B9" s="160"/>
      <c r="C9" s="161"/>
      <c r="D9" s="161"/>
      <c r="E9" s="161"/>
      <c r="F9" s="162"/>
      <c r="G9" s="162"/>
      <c r="H9" s="162"/>
      <c r="I9" s="162"/>
      <c r="J9" s="162"/>
      <c r="K9" s="162"/>
      <c r="L9" s="163"/>
      <c r="M9" s="163"/>
      <c r="N9" s="164"/>
      <c r="O9" s="164"/>
      <c r="P9" s="165"/>
      <c r="Q9" s="165"/>
      <c r="R9" s="166"/>
      <c r="S9" s="166"/>
      <c r="T9" s="167"/>
      <c r="U9" s="167"/>
    </row>
    <row r="10" spans="1:21" ht="12" customHeight="1" x14ac:dyDescent="0.25">
      <c r="A10" s="209">
        <v>1</v>
      </c>
      <c r="B10" s="168">
        <v>2</v>
      </c>
      <c r="C10" s="168"/>
      <c r="D10" s="168"/>
      <c r="E10" s="168"/>
      <c r="F10" s="209">
        <v>4</v>
      </c>
      <c r="G10" s="168">
        <v>5</v>
      </c>
      <c r="H10" s="168">
        <v>6</v>
      </c>
      <c r="I10" s="209">
        <v>7</v>
      </c>
      <c r="J10" s="168">
        <v>8</v>
      </c>
      <c r="K10" s="168">
        <v>9</v>
      </c>
      <c r="L10" s="210">
        <v>10</v>
      </c>
      <c r="M10" s="211">
        <v>11</v>
      </c>
      <c r="N10" s="212">
        <v>12</v>
      </c>
      <c r="O10" s="213">
        <v>13</v>
      </c>
      <c r="P10" s="214">
        <v>14</v>
      </c>
      <c r="Q10" s="214">
        <v>15</v>
      </c>
      <c r="R10" s="215">
        <v>16</v>
      </c>
      <c r="S10" s="215">
        <v>17</v>
      </c>
      <c r="T10" s="216">
        <v>18</v>
      </c>
      <c r="U10" s="216">
        <v>19</v>
      </c>
    </row>
    <row r="11" spans="1:21" s="5" customFormat="1" x14ac:dyDescent="0.25">
      <c r="A11" s="169" t="s">
        <v>23</v>
      </c>
      <c r="B11" s="170" t="s">
        <v>24</v>
      </c>
      <c r="C11" s="170"/>
      <c r="D11" s="170"/>
      <c r="E11" s="170"/>
      <c r="F11" s="171">
        <f>SUM(F12:F25)</f>
        <v>1476</v>
      </c>
      <c r="G11" s="171">
        <f>SUM(G12:G25)</f>
        <v>1276</v>
      </c>
      <c r="H11" s="171">
        <f>SUM(H12:H25)</f>
        <v>146</v>
      </c>
      <c r="I11" s="171">
        <f>SUM(I12:I25)</f>
        <v>68</v>
      </c>
      <c r="J11" s="171">
        <f>SUM(J12:J25)</f>
        <v>78</v>
      </c>
      <c r="K11" s="171">
        <f>SUM(K12:K25)</f>
        <v>0</v>
      </c>
      <c r="L11" s="172">
        <f>SUM(L12:L25)</f>
        <v>66</v>
      </c>
      <c r="M11" s="172">
        <f>SUM(M12:M25)</f>
        <v>80</v>
      </c>
      <c r="N11" s="173">
        <f>N27+N33</f>
        <v>84</v>
      </c>
      <c r="O11" s="173">
        <f>O27+O33</f>
        <v>98</v>
      </c>
      <c r="P11" s="173">
        <f>P27+P33</f>
        <v>108</v>
      </c>
      <c r="Q11" s="173">
        <f>Q27+Q33</f>
        <v>92</v>
      </c>
      <c r="R11" s="173">
        <f>R27+R33</f>
        <v>80</v>
      </c>
      <c r="S11" s="173">
        <f>S27+S33</f>
        <v>80</v>
      </c>
      <c r="T11" s="173">
        <f>T27+T33</f>
        <v>98</v>
      </c>
      <c r="U11" s="173">
        <f>U27+U33</f>
        <v>78</v>
      </c>
    </row>
    <row r="12" spans="1:21" ht="13.8" x14ac:dyDescent="0.25">
      <c r="A12" s="121" t="s">
        <v>25</v>
      </c>
      <c r="B12" s="174" t="s">
        <v>205</v>
      </c>
      <c r="C12" s="91"/>
      <c r="D12" s="91"/>
      <c r="E12" s="91">
        <v>2</v>
      </c>
      <c r="F12" s="217">
        <v>148</v>
      </c>
      <c r="G12" s="218">
        <v>134</v>
      </c>
      <c r="H12" s="219">
        <f t="shared" ref="H12:H25" si="0">SUM(I12:J12)</f>
        <v>14</v>
      </c>
      <c r="I12" s="218">
        <v>6</v>
      </c>
      <c r="J12" s="218">
        <v>8</v>
      </c>
      <c r="K12" s="220"/>
      <c r="L12" s="175">
        <v>6</v>
      </c>
      <c r="M12" s="175">
        <v>8</v>
      </c>
      <c r="N12" s="176"/>
      <c r="O12" s="221"/>
      <c r="P12" s="222"/>
      <c r="Q12" s="177"/>
      <c r="R12" s="178"/>
      <c r="S12" s="178"/>
      <c r="T12" s="179"/>
      <c r="U12" s="179"/>
    </row>
    <row r="13" spans="1:21" ht="13.8" x14ac:dyDescent="0.25">
      <c r="A13" s="121" t="s">
        <v>26</v>
      </c>
      <c r="B13" s="174" t="s">
        <v>27</v>
      </c>
      <c r="C13" s="91"/>
      <c r="D13" s="91"/>
      <c r="E13" s="91">
        <v>2</v>
      </c>
      <c r="F13" s="217">
        <v>182</v>
      </c>
      <c r="G13" s="218">
        <v>110</v>
      </c>
      <c r="H13" s="219">
        <f t="shared" si="0"/>
        <v>18</v>
      </c>
      <c r="I13" s="218">
        <v>6</v>
      </c>
      <c r="J13" s="218">
        <v>12</v>
      </c>
      <c r="K13" s="220"/>
      <c r="L13" s="180">
        <v>8</v>
      </c>
      <c r="M13" s="180">
        <v>10</v>
      </c>
      <c r="N13" s="176"/>
      <c r="O13" s="221"/>
      <c r="P13" s="222"/>
      <c r="Q13" s="177"/>
      <c r="R13" s="178"/>
      <c r="S13" s="178"/>
      <c r="T13" s="179"/>
      <c r="U13" s="179"/>
    </row>
    <row r="14" spans="1:21" ht="13.8" x14ac:dyDescent="0.25">
      <c r="A14" s="121" t="s">
        <v>28</v>
      </c>
      <c r="B14" s="174" t="s">
        <v>29</v>
      </c>
      <c r="C14" s="91"/>
      <c r="D14" s="91">
        <v>2</v>
      </c>
      <c r="E14" s="91"/>
      <c r="F14" s="217">
        <v>78</v>
      </c>
      <c r="G14" s="218">
        <v>72</v>
      </c>
      <c r="H14" s="219">
        <f t="shared" si="0"/>
        <v>6</v>
      </c>
      <c r="I14" s="218">
        <v>2</v>
      </c>
      <c r="J14" s="218">
        <v>4</v>
      </c>
      <c r="K14" s="220"/>
      <c r="L14" s="180">
        <v>2</v>
      </c>
      <c r="M14" s="180">
        <v>4</v>
      </c>
      <c r="N14" s="176"/>
      <c r="O14" s="221"/>
      <c r="P14" s="222"/>
      <c r="Q14" s="177"/>
      <c r="R14" s="178"/>
      <c r="S14" s="178"/>
      <c r="T14" s="179"/>
      <c r="U14" s="179"/>
    </row>
    <row r="15" spans="1:21" ht="13.8" x14ac:dyDescent="0.25">
      <c r="A15" s="121" t="s">
        <v>30</v>
      </c>
      <c r="B15" s="174" t="s">
        <v>206</v>
      </c>
      <c r="C15" s="91"/>
      <c r="D15" s="91">
        <v>2</v>
      </c>
      <c r="E15" s="91"/>
      <c r="F15" s="217">
        <v>116</v>
      </c>
      <c r="G15" s="218">
        <v>106</v>
      </c>
      <c r="H15" s="219">
        <f t="shared" si="0"/>
        <v>10</v>
      </c>
      <c r="I15" s="218">
        <v>4</v>
      </c>
      <c r="J15" s="218">
        <v>6</v>
      </c>
      <c r="K15" s="220"/>
      <c r="L15" s="210">
        <v>4</v>
      </c>
      <c r="M15" s="210">
        <v>6</v>
      </c>
      <c r="N15" s="176"/>
      <c r="O15" s="221"/>
      <c r="P15" s="222"/>
      <c r="Q15" s="177"/>
      <c r="R15" s="178"/>
      <c r="S15" s="178"/>
      <c r="T15" s="179"/>
      <c r="U15" s="179"/>
    </row>
    <row r="16" spans="1:21" ht="13.8" x14ac:dyDescent="0.25">
      <c r="A16" s="121" t="s">
        <v>31</v>
      </c>
      <c r="B16" s="174" t="s">
        <v>207</v>
      </c>
      <c r="C16" s="91"/>
      <c r="D16" s="91"/>
      <c r="E16" s="91">
        <v>2</v>
      </c>
      <c r="F16" s="217">
        <v>166</v>
      </c>
      <c r="G16" s="218">
        <v>152</v>
      </c>
      <c r="H16" s="219">
        <f t="shared" si="0"/>
        <v>14</v>
      </c>
      <c r="I16" s="218">
        <v>4</v>
      </c>
      <c r="J16" s="218">
        <v>10</v>
      </c>
      <c r="K16" s="220"/>
      <c r="L16" s="210">
        <v>6</v>
      </c>
      <c r="M16" s="210">
        <v>8</v>
      </c>
      <c r="N16" s="176"/>
      <c r="O16" s="221"/>
      <c r="P16" s="222"/>
      <c r="Q16" s="177"/>
      <c r="R16" s="178"/>
      <c r="S16" s="178"/>
      <c r="T16" s="179"/>
      <c r="U16" s="179"/>
    </row>
    <row r="17" spans="1:22" ht="13.8" x14ac:dyDescent="0.25">
      <c r="A17" s="121" t="s">
        <v>32</v>
      </c>
      <c r="B17" s="174" t="s">
        <v>50</v>
      </c>
      <c r="C17" s="91"/>
      <c r="D17" s="91"/>
      <c r="E17" s="91">
        <v>2</v>
      </c>
      <c r="F17" s="217">
        <v>138</v>
      </c>
      <c r="G17" s="218">
        <v>124</v>
      </c>
      <c r="H17" s="219">
        <f t="shared" si="0"/>
        <v>14</v>
      </c>
      <c r="I17" s="218">
        <v>8</v>
      </c>
      <c r="J17" s="218">
        <v>6</v>
      </c>
      <c r="K17" s="220"/>
      <c r="L17" s="210">
        <v>6</v>
      </c>
      <c r="M17" s="210">
        <v>8</v>
      </c>
      <c r="N17" s="176"/>
      <c r="O17" s="221"/>
      <c r="P17" s="222"/>
      <c r="Q17" s="177"/>
      <c r="R17" s="178"/>
      <c r="S17" s="178"/>
      <c r="T17" s="179"/>
      <c r="U17" s="179"/>
    </row>
    <row r="18" spans="1:22" ht="13.8" x14ac:dyDescent="0.25">
      <c r="A18" s="121" t="s">
        <v>33</v>
      </c>
      <c r="B18" s="181" t="s">
        <v>34</v>
      </c>
      <c r="C18" s="91">
        <v>1</v>
      </c>
      <c r="D18" s="91">
        <v>2</v>
      </c>
      <c r="E18" s="91"/>
      <c r="F18" s="217">
        <v>92</v>
      </c>
      <c r="G18" s="218">
        <v>84</v>
      </c>
      <c r="H18" s="219">
        <f t="shared" si="0"/>
        <v>8</v>
      </c>
      <c r="I18" s="218">
        <v>6</v>
      </c>
      <c r="J18" s="218">
        <v>2</v>
      </c>
      <c r="K18" s="220"/>
      <c r="L18" s="210">
        <v>4</v>
      </c>
      <c r="M18" s="210">
        <v>4</v>
      </c>
      <c r="N18" s="176"/>
      <c r="O18" s="221"/>
      <c r="P18" s="222"/>
      <c r="Q18" s="177"/>
      <c r="R18" s="178"/>
      <c r="S18" s="178"/>
      <c r="T18" s="179"/>
      <c r="U18" s="179"/>
    </row>
    <row r="19" spans="1:22" ht="13.8" x14ac:dyDescent="0.25">
      <c r="A19" s="121" t="s">
        <v>35</v>
      </c>
      <c r="B19" s="174" t="s">
        <v>208</v>
      </c>
      <c r="C19" s="91"/>
      <c r="D19" s="91">
        <v>2</v>
      </c>
      <c r="E19" s="91"/>
      <c r="F19" s="217">
        <v>68</v>
      </c>
      <c r="G19" s="218">
        <v>60</v>
      </c>
      <c r="H19" s="219">
        <f t="shared" si="0"/>
        <v>8</v>
      </c>
      <c r="I19" s="218">
        <v>4</v>
      </c>
      <c r="J19" s="218">
        <v>4</v>
      </c>
      <c r="K19" s="220"/>
      <c r="L19" s="210"/>
      <c r="M19" s="210">
        <v>8</v>
      </c>
      <c r="N19" s="176"/>
      <c r="O19" s="221"/>
      <c r="P19" s="222"/>
      <c r="Q19" s="177"/>
      <c r="R19" s="178"/>
      <c r="S19" s="178"/>
      <c r="T19" s="179"/>
      <c r="U19" s="179"/>
    </row>
    <row r="20" spans="1:22" ht="13.8" x14ac:dyDescent="0.25">
      <c r="A20" s="121" t="s">
        <v>36</v>
      </c>
      <c r="B20" s="174" t="s">
        <v>37</v>
      </c>
      <c r="C20" s="91">
        <v>1</v>
      </c>
      <c r="D20" s="91"/>
      <c r="E20" s="91"/>
      <c r="F20" s="217">
        <v>36</v>
      </c>
      <c r="G20" s="218">
        <v>28</v>
      </c>
      <c r="H20" s="219">
        <f t="shared" si="0"/>
        <v>8</v>
      </c>
      <c r="I20" s="218">
        <v>4</v>
      </c>
      <c r="J20" s="218">
        <v>4</v>
      </c>
      <c r="K20" s="220"/>
      <c r="L20" s="210">
        <v>8</v>
      </c>
      <c r="M20" s="210"/>
      <c r="N20" s="176"/>
      <c r="O20" s="221"/>
      <c r="P20" s="222"/>
      <c r="Q20" s="177"/>
      <c r="R20" s="178"/>
      <c r="S20" s="178"/>
      <c r="T20" s="179"/>
      <c r="U20" s="179"/>
    </row>
    <row r="21" spans="1:22" ht="13.8" x14ac:dyDescent="0.25">
      <c r="A21" s="121" t="s">
        <v>38</v>
      </c>
      <c r="B21" s="174" t="s">
        <v>209</v>
      </c>
      <c r="C21" s="91"/>
      <c r="D21" s="91">
        <v>2</v>
      </c>
      <c r="E21" s="91"/>
      <c r="F21" s="217">
        <v>100</v>
      </c>
      <c r="G21" s="218">
        <v>90</v>
      </c>
      <c r="H21" s="219">
        <f t="shared" si="0"/>
        <v>10</v>
      </c>
      <c r="I21" s="218">
        <v>4</v>
      </c>
      <c r="J21" s="218">
        <v>6</v>
      </c>
      <c r="K21" s="220"/>
      <c r="L21" s="210">
        <v>6</v>
      </c>
      <c r="M21" s="210">
        <v>4</v>
      </c>
      <c r="N21" s="176"/>
      <c r="O21" s="221"/>
      <c r="P21" s="222"/>
      <c r="Q21" s="177"/>
      <c r="R21" s="178"/>
      <c r="S21" s="178"/>
      <c r="T21" s="179"/>
      <c r="U21" s="179"/>
    </row>
    <row r="22" spans="1:22" ht="16.8" customHeight="1" x14ac:dyDescent="0.25">
      <c r="A22" s="121" t="s">
        <v>39</v>
      </c>
      <c r="B22" s="181" t="s">
        <v>40</v>
      </c>
      <c r="C22" s="91"/>
      <c r="D22" s="91">
        <v>2</v>
      </c>
      <c r="E22" s="91"/>
      <c r="F22" s="217">
        <v>144</v>
      </c>
      <c r="G22" s="218">
        <v>130</v>
      </c>
      <c r="H22" s="219">
        <f t="shared" si="0"/>
        <v>14</v>
      </c>
      <c r="I22" s="218">
        <v>8</v>
      </c>
      <c r="J22" s="218">
        <v>6</v>
      </c>
      <c r="K22" s="220"/>
      <c r="L22" s="210">
        <v>8</v>
      </c>
      <c r="M22" s="210">
        <v>6</v>
      </c>
      <c r="N22" s="176"/>
      <c r="O22" s="221"/>
      <c r="P22" s="223"/>
      <c r="Q22" s="177"/>
      <c r="R22" s="178"/>
      <c r="S22" s="178"/>
      <c r="T22" s="179"/>
      <c r="U22" s="179"/>
    </row>
    <row r="23" spans="1:22" ht="13.8" x14ac:dyDescent="0.25">
      <c r="A23" s="121" t="s">
        <v>41</v>
      </c>
      <c r="B23" s="174" t="s">
        <v>42</v>
      </c>
      <c r="C23" s="91"/>
      <c r="D23" s="91">
        <v>2</v>
      </c>
      <c r="E23" s="91"/>
      <c r="F23" s="217">
        <v>100</v>
      </c>
      <c r="G23" s="218">
        <v>92</v>
      </c>
      <c r="H23" s="219">
        <f t="shared" si="0"/>
        <v>8</v>
      </c>
      <c r="I23" s="218">
        <v>4</v>
      </c>
      <c r="J23" s="218">
        <v>4</v>
      </c>
      <c r="K23" s="220"/>
      <c r="L23" s="210"/>
      <c r="M23" s="210">
        <v>8</v>
      </c>
      <c r="N23" s="176"/>
      <c r="O23" s="221"/>
      <c r="P23" s="223"/>
      <c r="Q23" s="177"/>
      <c r="R23" s="178"/>
      <c r="S23" s="178"/>
      <c r="T23" s="179"/>
      <c r="U23" s="179"/>
    </row>
    <row r="24" spans="1:22" ht="13.8" x14ac:dyDescent="0.25">
      <c r="A24" s="121" t="s">
        <v>43</v>
      </c>
      <c r="B24" s="174" t="s">
        <v>44</v>
      </c>
      <c r="C24" s="91"/>
      <c r="D24" s="91">
        <v>1</v>
      </c>
      <c r="E24" s="91"/>
      <c r="F24" s="217">
        <v>72</v>
      </c>
      <c r="G24" s="218">
        <v>64</v>
      </c>
      <c r="H24" s="219">
        <f t="shared" si="0"/>
        <v>8</v>
      </c>
      <c r="I24" s="218">
        <v>4</v>
      </c>
      <c r="J24" s="218">
        <v>4</v>
      </c>
      <c r="K24" s="220"/>
      <c r="L24" s="210">
        <v>8</v>
      </c>
      <c r="M24" s="210"/>
      <c r="N24" s="176"/>
      <c r="O24" s="221"/>
      <c r="P24" s="223"/>
      <c r="Q24" s="177"/>
      <c r="R24" s="178"/>
      <c r="S24" s="178"/>
      <c r="T24" s="179"/>
      <c r="U24" s="179"/>
    </row>
    <row r="25" spans="1:22" ht="13.8" x14ac:dyDescent="0.25">
      <c r="A25" s="121" t="s">
        <v>45</v>
      </c>
      <c r="B25" s="174" t="s">
        <v>46</v>
      </c>
      <c r="C25" s="91"/>
      <c r="D25" s="91">
        <v>1</v>
      </c>
      <c r="E25" s="91"/>
      <c r="F25" s="217">
        <v>36</v>
      </c>
      <c r="G25" s="218">
        <v>30</v>
      </c>
      <c r="H25" s="219">
        <f t="shared" si="0"/>
        <v>6</v>
      </c>
      <c r="I25" s="218">
        <v>4</v>
      </c>
      <c r="J25" s="218">
        <v>2</v>
      </c>
      <c r="K25" s="220"/>
      <c r="L25" s="210"/>
      <c r="M25" s="210">
        <v>6</v>
      </c>
      <c r="N25" s="176"/>
      <c r="O25" s="221"/>
      <c r="P25" s="222"/>
      <c r="Q25" s="177"/>
      <c r="R25" s="178"/>
      <c r="S25" s="178"/>
      <c r="T25" s="179"/>
      <c r="U25" s="179"/>
    </row>
    <row r="26" spans="1:22" ht="13.8" x14ac:dyDescent="0.25">
      <c r="A26" s="182" t="s">
        <v>47</v>
      </c>
      <c r="B26" s="183" t="s">
        <v>48</v>
      </c>
      <c r="C26" s="98"/>
      <c r="D26" s="98">
        <v>2</v>
      </c>
      <c r="E26" s="98"/>
      <c r="F26" s="224">
        <v>36</v>
      </c>
      <c r="G26" s="225">
        <v>32</v>
      </c>
      <c r="H26" s="226">
        <v>2</v>
      </c>
      <c r="I26" s="225"/>
      <c r="J26" s="225">
        <v>4</v>
      </c>
      <c r="K26" s="227" t="s">
        <v>49</v>
      </c>
      <c r="L26" s="228" t="s">
        <v>49</v>
      </c>
      <c r="M26" s="229">
        <v>36</v>
      </c>
      <c r="N26" s="184"/>
      <c r="O26" s="230"/>
      <c r="P26" s="231"/>
      <c r="Q26" s="185"/>
      <c r="R26" s="186"/>
      <c r="S26" s="186"/>
      <c r="T26" s="187"/>
      <c r="U26" s="187"/>
    </row>
    <row r="27" spans="1:22" s="5" customFormat="1" x14ac:dyDescent="0.25">
      <c r="A27" s="188" t="s">
        <v>213</v>
      </c>
      <c r="B27" s="189" t="s">
        <v>214</v>
      </c>
      <c r="C27" s="189"/>
      <c r="D27" s="189"/>
      <c r="E27" s="189"/>
      <c r="F27" s="190">
        <f>SUM(F28:F32)</f>
        <v>512</v>
      </c>
      <c r="G27" s="190">
        <f>SUM(G28:G32)</f>
        <v>396</v>
      </c>
      <c r="H27" s="190">
        <f>SUM(H28:H32)</f>
        <v>116</v>
      </c>
      <c r="I27" s="190">
        <f>SUM(I28:I32)</f>
        <v>22</v>
      </c>
      <c r="J27" s="190">
        <f>SUM(J28:J32)</f>
        <v>94</v>
      </c>
      <c r="K27" s="190">
        <f>SUM(K28:K32)</f>
        <v>0</v>
      </c>
      <c r="L27" s="172">
        <f>SUM(L28:L32)</f>
        <v>0</v>
      </c>
      <c r="M27" s="172">
        <f>SUM(M28:M32)</f>
        <v>0</v>
      </c>
      <c r="N27" s="172">
        <f>SUM(N28:N32)</f>
        <v>28</v>
      </c>
      <c r="O27" s="172">
        <f>SUM(O28:O32)</f>
        <v>24</v>
      </c>
      <c r="P27" s="172">
        <f>SUM(P28:P32)</f>
        <v>8</v>
      </c>
      <c r="Q27" s="172">
        <f>SUM(Q28:Q32)</f>
        <v>12</v>
      </c>
      <c r="R27" s="172">
        <f>SUM(R28:R32)</f>
        <v>8</v>
      </c>
      <c r="S27" s="172">
        <f>SUM(S28:S32)</f>
        <v>12</v>
      </c>
      <c r="T27" s="172">
        <f>SUM(T28:T32)</f>
        <v>8</v>
      </c>
      <c r="U27" s="172">
        <f>SUM(U28:U32)</f>
        <v>16</v>
      </c>
      <c r="V27"/>
    </row>
    <row r="28" spans="1:22" ht="13.8" x14ac:dyDescent="0.25">
      <c r="A28" s="191" t="s">
        <v>215</v>
      </c>
      <c r="B28" s="100" t="s">
        <v>216</v>
      </c>
      <c r="C28" s="103"/>
      <c r="D28" s="103">
        <v>3</v>
      </c>
      <c r="E28" s="103"/>
      <c r="F28" s="192">
        <v>78</v>
      </c>
      <c r="G28" s="99">
        <v>68</v>
      </c>
      <c r="H28" s="193">
        <f>SUM(I28:J28)</f>
        <v>10</v>
      </c>
      <c r="I28" s="99">
        <v>4</v>
      </c>
      <c r="J28" s="99">
        <v>6</v>
      </c>
      <c r="K28" s="194"/>
      <c r="L28" s="175"/>
      <c r="M28" s="175"/>
      <c r="N28" s="195">
        <v>10</v>
      </c>
      <c r="O28" s="195"/>
      <c r="P28" s="177"/>
      <c r="Q28" s="196"/>
      <c r="R28" s="197"/>
      <c r="S28" s="197"/>
      <c r="T28" s="179"/>
      <c r="U28" s="179"/>
    </row>
    <row r="29" spans="1:22" s="32" customFormat="1" ht="31.2" customHeight="1" x14ac:dyDescent="0.25">
      <c r="A29" s="191" t="s">
        <v>217</v>
      </c>
      <c r="B29" s="100" t="s">
        <v>51</v>
      </c>
      <c r="C29" s="103" t="s">
        <v>221</v>
      </c>
      <c r="D29" s="103">
        <v>10</v>
      </c>
      <c r="E29" s="103"/>
      <c r="F29" s="192">
        <v>196</v>
      </c>
      <c r="G29" s="99">
        <v>154</v>
      </c>
      <c r="H29" s="193">
        <f>SUM(I29:J29)</f>
        <v>42</v>
      </c>
      <c r="I29" s="99"/>
      <c r="J29" s="99">
        <v>42</v>
      </c>
      <c r="K29" s="194"/>
      <c r="L29" s="175"/>
      <c r="M29" s="175"/>
      <c r="N29" s="195">
        <v>4</v>
      </c>
      <c r="O29" s="195">
        <v>6</v>
      </c>
      <c r="P29" s="177">
        <v>4</v>
      </c>
      <c r="Q29" s="198">
        <v>6</v>
      </c>
      <c r="R29" s="199">
        <v>4</v>
      </c>
      <c r="S29" s="199">
        <v>6</v>
      </c>
      <c r="T29" s="200">
        <v>4</v>
      </c>
      <c r="U29" s="200">
        <v>8</v>
      </c>
    </row>
    <row r="30" spans="1:22" ht="21.6" customHeight="1" x14ac:dyDescent="0.25">
      <c r="A30" s="191" t="s">
        <v>218</v>
      </c>
      <c r="B30" s="100" t="s">
        <v>34</v>
      </c>
      <c r="C30" s="103" t="s">
        <v>222</v>
      </c>
      <c r="D30" s="103">
        <v>10</v>
      </c>
      <c r="E30" s="103"/>
      <c r="F30" s="192">
        <v>134</v>
      </c>
      <c r="G30" s="99">
        <v>92</v>
      </c>
      <c r="H30" s="193">
        <f>SUM(I30:J30)</f>
        <v>42</v>
      </c>
      <c r="I30" s="99">
        <v>8</v>
      </c>
      <c r="J30" s="99">
        <v>34</v>
      </c>
      <c r="K30" s="194"/>
      <c r="L30" s="175"/>
      <c r="M30" s="175"/>
      <c r="N30" s="195">
        <v>4</v>
      </c>
      <c r="O30" s="195">
        <v>6</v>
      </c>
      <c r="P30" s="177">
        <v>4</v>
      </c>
      <c r="Q30" s="198">
        <v>6</v>
      </c>
      <c r="R30" s="199">
        <v>4</v>
      </c>
      <c r="S30" s="199">
        <v>6</v>
      </c>
      <c r="T30" s="200">
        <v>4</v>
      </c>
      <c r="U30" s="200">
        <v>8</v>
      </c>
    </row>
    <row r="31" spans="1:22" ht="13.8" x14ac:dyDescent="0.25">
      <c r="A31" s="191" t="s">
        <v>219</v>
      </c>
      <c r="B31" s="100" t="s">
        <v>52</v>
      </c>
      <c r="C31" s="103"/>
      <c r="D31" s="103">
        <v>3</v>
      </c>
      <c r="E31" s="103"/>
      <c r="F31" s="192">
        <v>36</v>
      </c>
      <c r="G31" s="99">
        <v>26</v>
      </c>
      <c r="H31" s="193">
        <f>SUM(I31:J31)</f>
        <v>10</v>
      </c>
      <c r="I31" s="99">
        <v>4</v>
      </c>
      <c r="J31" s="99">
        <v>6</v>
      </c>
      <c r="K31" s="194"/>
      <c r="L31" s="175"/>
      <c r="M31" s="175"/>
      <c r="N31" s="195">
        <v>10</v>
      </c>
      <c r="O31" s="195"/>
      <c r="P31" s="177"/>
      <c r="Q31" s="198"/>
      <c r="R31" s="199"/>
      <c r="S31" s="199"/>
      <c r="T31" s="200"/>
      <c r="U31" s="200"/>
    </row>
    <row r="32" spans="1:22" ht="13.8" x14ac:dyDescent="0.25">
      <c r="A32" s="191" t="s">
        <v>220</v>
      </c>
      <c r="B32" s="100" t="s">
        <v>53</v>
      </c>
      <c r="C32" s="103"/>
      <c r="D32" s="103">
        <v>4</v>
      </c>
      <c r="E32" s="103"/>
      <c r="F32" s="192">
        <v>68</v>
      </c>
      <c r="G32" s="99">
        <v>56</v>
      </c>
      <c r="H32" s="193">
        <v>12</v>
      </c>
      <c r="I32" s="99">
        <v>6</v>
      </c>
      <c r="J32" s="99">
        <v>6</v>
      </c>
      <c r="K32" s="194"/>
      <c r="L32" s="175"/>
      <c r="M32" s="175"/>
      <c r="N32" s="195"/>
      <c r="O32" s="195">
        <v>12</v>
      </c>
      <c r="P32" s="177"/>
      <c r="Q32" s="198"/>
      <c r="R32" s="199"/>
      <c r="S32" s="199"/>
      <c r="T32" s="200"/>
      <c r="U32" s="200"/>
    </row>
    <row r="33" spans="1:22" ht="13.8" x14ac:dyDescent="0.25">
      <c r="A33" s="188" t="s">
        <v>54</v>
      </c>
      <c r="B33" s="189" t="s">
        <v>55</v>
      </c>
      <c r="C33" s="101"/>
      <c r="D33" s="101"/>
      <c r="E33" s="101"/>
      <c r="F33" s="190">
        <f>SUM(F34+F49)</f>
        <v>2513</v>
      </c>
      <c r="G33" s="190">
        <f t="shared" ref="G33:U33" si="1">SUM(G34+G49)</f>
        <v>1877</v>
      </c>
      <c r="H33" s="190">
        <f t="shared" si="1"/>
        <v>672</v>
      </c>
      <c r="I33" s="190">
        <f t="shared" si="1"/>
        <v>364</v>
      </c>
      <c r="J33" s="190">
        <f t="shared" si="1"/>
        <v>224</v>
      </c>
      <c r="K33" s="190">
        <f t="shared" si="1"/>
        <v>20</v>
      </c>
      <c r="L33" s="172">
        <f t="shared" si="1"/>
        <v>0</v>
      </c>
      <c r="M33" s="172">
        <f t="shared" si="1"/>
        <v>0</v>
      </c>
      <c r="N33" s="172">
        <f t="shared" si="1"/>
        <v>56</v>
      </c>
      <c r="O33" s="172">
        <f t="shared" si="1"/>
        <v>74</v>
      </c>
      <c r="P33" s="172">
        <f t="shared" si="1"/>
        <v>100</v>
      </c>
      <c r="Q33" s="172">
        <f t="shared" si="1"/>
        <v>80</v>
      </c>
      <c r="R33" s="172">
        <f t="shared" si="1"/>
        <v>72</v>
      </c>
      <c r="S33" s="172">
        <f t="shared" si="1"/>
        <v>68</v>
      </c>
      <c r="T33" s="172">
        <f t="shared" si="1"/>
        <v>90</v>
      </c>
      <c r="U33" s="172">
        <f t="shared" si="1"/>
        <v>62</v>
      </c>
    </row>
    <row r="34" spans="1:22" s="5" customFormat="1" ht="13.8" x14ac:dyDescent="0.25">
      <c r="A34" s="188" t="s">
        <v>56</v>
      </c>
      <c r="B34" s="201" t="s">
        <v>57</v>
      </c>
      <c r="C34" s="102"/>
      <c r="D34" s="102"/>
      <c r="E34" s="102"/>
      <c r="F34" s="190">
        <f t="shared" ref="F34:K34" si="2">SUM(F35:F48)</f>
        <v>1074</v>
      </c>
      <c r="G34" s="190">
        <f t="shared" si="2"/>
        <v>932</v>
      </c>
      <c r="H34" s="190">
        <f t="shared" si="2"/>
        <v>178</v>
      </c>
      <c r="I34" s="190">
        <f t="shared" si="2"/>
        <v>90</v>
      </c>
      <c r="J34" s="190">
        <f t="shared" si="2"/>
        <v>94</v>
      </c>
      <c r="K34" s="190">
        <f t="shared" si="2"/>
        <v>0</v>
      </c>
      <c r="L34" s="172">
        <f>SUM(L35:L40)</f>
        <v>0</v>
      </c>
      <c r="M34" s="172">
        <f>SUM(M35:M40)</f>
        <v>0</v>
      </c>
      <c r="N34" s="172">
        <f>SUM(N35:N48)</f>
        <v>46</v>
      </c>
      <c r="O34" s="172">
        <f>SUM(O35:O48)</f>
        <v>62</v>
      </c>
      <c r="P34" s="172">
        <f>SUM(P35:P48)</f>
        <v>30</v>
      </c>
      <c r="Q34" s="172">
        <f>SUM(Q35:Q48)</f>
        <v>12</v>
      </c>
      <c r="R34" s="172">
        <f>SUM(R35:R40)</f>
        <v>0</v>
      </c>
      <c r="S34" s="172">
        <f>SUM(S35:S48)</f>
        <v>0</v>
      </c>
      <c r="T34" s="172">
        <f>SUM(T35:T48)</f>
        <v>0</v>
      </c>
      <c r="U34" s="172">
        <f>SUM(U35:U48)</f>
        <v>28</v>
      </c>
      <c r="V34"/>
    </row>
    <row r="35" spans="1:22" ht="12.75" customHeight="1" x14ac:dyDescent="0.25">
      <c r="A35" s="202" t="s">
        <v>58</v>
      </c>
      <c r="B35" s="203" t="s">
        <v>59</v>
      </c>
      <c r="C35" s="104">
        <v>3</v>
      </c>
      <c r="D35" s="104"/>
      <c r="E35" s="104">
        <v>4</v>
      </c>
      <c r="F35" s="192">
        <v>116</v>
      </c>
      <c r="G35" s="232">
        <f t="shared" ref="G35:G46" si="3">F35-H35</f>
        <v>104</v>
      </c>
      <c r="H35" s="193">
        <v>12</v>
      </c>
      <c r="I35" s="232">
        <v>6</v>
      </c>
      <c r="J35" s="232">
        <v>6</v>
      </c>
      <c r="K35" s="194"/>
      <c r="L35" s="175"/>
      <c r="M35" s="175"/>
      <c r="N35" s="233">
        <v>6</v>
      </c>
      <c r="O35" s="233">
        <v>6</v>
      </c>
      <c r="P35" s="234"/>
      <c r="Q35" s="196"/>
      <c r="R35" s="197"/>
      <c r="S35" s="197"/>
      <c r="T35" s="179"/>
      <c r="U35" s="179"/>
    </row>
    <row r="36" spans="1:22" ht="14.25" customHeight="1" x14ac:dyDescent="0.25">
      <c r="A36" s="202" t="s">
        <v>60</v>
      </c>
      <c r="B36" s="204" t="s">
        <v>61</v>
      </c>
      <c r="C36" s="104">
        <v>3</v>
      </c>
      <c r="D36" s="104"/>
      <c r="E36" s="104">
        <v>4</v>
      </c>
      <c r="F36" s="192">
        <v>116</v>
      </c>
      <c r="G36" s="232">
        <f t="shared" si="3"/>
        <v>104</v>
      </c>
      <c r="H36" s="193">
        <v>12</v>
      </c>
      <c r="I36" s="232">
        <v>6</v>
      </c>
      <c r="J36" s="232">
        <v>6</v>
      </c>
      <c r="K36" s="205"/>
      <c r="L36" s="175"/>
      <c r="M36" s="175"/>
      <c r="N36" s="233">
        <v>6</v>
      </c>
      <c r="O36" s="233">
        <v>6</v>
      </c>
      <c r="P36" s="234"/>
      <c r="Q36" s="196"/>
      <c r="R36" s="197"/>
      <c r="S36" s="197"/>
      <c r="T36" s="179"/>
      <c r="U36" s="179"/>
    </row>
    <row r="37" spans="1:22" ht="26.4" x14ac:dyDescent="0.25">
      <c r="A37" s="206" t="s">
        <v>62</v>
      </c>
      <c r="B37" s="207" t="s">
        <v>63</v>
      </c>
      <c r="C37" s="105"/>
      <c r="D37" s="105"/>
      <c r="E37" s="105">
        <v>6</v>
      </c>
      <c r="F37" s="192">
        <v>124</v>
      </c>
      <c r="G37" s="232">
        <f t="shared" si="3"/>
        <v>112</v>
      </c>
      <c r="H37" s="193">
        <v>12</v>
      </c>
      <c r="I37" s="232">
        <v>6</v>
      </c>
      <c r="J37" s="232">
        <v>6</v>
      </c>
      <c r="K37" s="208"/>
      <c r="L37" s="175"/>
      <c r="M37" s="175"/>
      <c r="N37" s="233"/>
      <c r="O37" s="233"/>
      <c r="P37" s="185"/>
      <c r="Q37" s="198">
        <v>12</v>
      </c>
      <c r="R37" s="197"/>
      <c r="S37" s="197"/>
      <c r="T37" s="179"/>
      <c r="U37" s="179"/>
    </row>
    <row r="38" spans="1:22" ht="26.4" x14ac:dyDescent="0.25">
      <c r="A38" s="206" t="s">
        <v>64</v>
      </c>
      <c r="B38" s="235" t="s">
        <v>65</v>
      </c>
      <c r="C38" s="108"/>
      <c r="D38" s="108">
        <v>4</v>
      </c>
      <c r="E38" s="108"/>
      <c r="F38" s="192">
        <v>46</v>
      </c>
      <c r="G38" s="232">
        <f t="shared" si="3"/>
        <v>26</v>
      </c>
      <c r="H38" s="193">
        <v>20</v>
      </c>
      <c r="I38" s="232">
        <v>16</v>
      </c>
      <c r="J38" s="232">
        <v>14</v>
      </c>
      <c r="K38" s="194"/>
      <c r="L38" s="175"/>
      <c r="M38" s="175"/>
      <c r="N38" s="233"/>
      <c r="O38" s="233">
        <v>20</v>
      </c>
      <c r="P38" s="185"/>
      <c r="Q38" s="196"/>
      <c r="R38" s="197"/>
      <c r="S38" s="197"/>
      <c r="T38" s="179"/>
      <c r="U38" s="179"/>
    </row>
    <row r="39" spans="1:22" ht="13.8" x14ac:dyDescent="0.25">
      <c r="A39" s="202" t="s">
        <v>66</v>
      </c>
      <c r="B39" s="236" t="s">
        <v>67</v>
      </c>
      <c r="C39" s="106"/>
      <c r="D39" s="106">
        <v>4</v>
      </c>
      <c r="E39" s="106"/>
      <c r="F39" s="192">
        <v>90</v>
      </c>
      <c r="G39" s="232">
        <f t="shared" si="3"/>
        <v>80</v>
      </c>
      <c r="H39" s="193">
        <v>10</v>
      </c>
      <c r="I39" s="232">
        <v>6</v>
      </c>
      <c r="J39" s="232">
        <v>4</v>
      </c>
      <c r="K39" s="194"/>
      <c r="L39" s="175"/>
      <c r="M39" s="175"/>
      <c r="N39" s="233"/>
      <c r="O39" s="233">
        <v>10</v>
      </c>
      <c r="P39" s="185"/>
      <c r="Q39" s="196"/>
      <c r="R39" s="197"/>
      <c r="S39" s="197"/>
      <c r="T39" s="179"/>
      <c r="U39" s="179"/>
    </row>
    <row r="40" spans="1:22" ht="26.4" x14ac:dyDescent="0.25">
      <c r="A40" s="202" t="s">
        <v>68</v>
      </c>
      <c r="B40" s="237" t="s">
        <v>69</v>
      </c>
      <c r="C40" s="107"/>
      <c r="D40" s="107">
        <v>3</v>
      </c>
      <c r="E40" s="107"/>
      <c r="F40" s="192">
        <v>82</v>
      </c>
      <c r="G40" s="232">
        <f t="shared" si="3"/>
        <v>72</v>
      </c>
      <c r="H40" s="193">
        <v>10</v>
      </c>
      <c r="I40" s="232">
        <v>4</v>
      </c>
      <c r="J40" s="232">
        <v>2</v>
      </c>
      <c r="K40" s="194"/>
      <c r="L40" s="175"/>
      <c r="M40" s="175"/>
      <c r="N40" s="233">
        <v>10</v>
      </c>
      <c r="O40" s="233"/>
      <c r="P40" s="234"/>
      <c r="Q40" s="196"/>
      <c r="R40" s="197"/>
      <c r="S40" s="197"/>
      <c r="T40" s="179"/>
      <c r="U40" s="179"/>
    </row>
    <row r="41" spans="1:22" ht="39.6" x14ac:dyDescent="0.25">
      <c r="A41" s="202" t="s">
        <v>70</v>
      </c>
      <c r="B41" s="238" t="s">
        <v>71</v>
      </c>
      <c r="C41" s="107"/>
      <c r="D41" s="107">
        <v>4</v>
      </c>
      <c r="E41" s="107"/>
      <c r="F41" s="192">
        <v>78</v>
      </c>
      <c r="G41" s="247">
        <f t="shared" si="3"/>
        <v>68</v>
      </c>
      <c r="H41" s="193">
        <v>10</v>
      </c>
      <c r="I41" s="247">
        <v>4</v>
      </c>
      <c r="J41" s="247">
        <v>6</v>
      </c>
      <c r="K41" s="194"/>
      <c r="L41" s="175"/>
      <c r="M41" s="239"/>
      <c r="N41" s="248"/>
      <c r="O41" s="248">
        <v>10</v>
      </c>
      <c r="P41" s="249"/>
      <c r="Q41" s="240"/>
      <c r="R41" s="241"/>
      <c r="S41" s="241"/>
      <c r="T41" s="187"/>
      <c r="U41" s="187"/>
    </row>
    <row r="42" spans="1:22" ht="26.4" x14ac:dyDescent="0.25">
      <c r="A42" s="202" t="s">
        <v>72</v>
      </c>
      <c r="B42" s="237" t="s">
        <v>73</v>
      </c>
      <c r="C42" s="107"/>
      <c r="D42" s="107">
        <v>3</v>
      </c>
      <c r="E42" s="107"/>
      <c r="F42" s="192">
        <v>78</v>
      </c>
      <c r="G42" s="247">
        <f t="shared" si="3"/>
        <v>66</v>
      </c>
      <c r="H42" s="193">
        <v>12</v>
      </c>
      <c r="I42" s="247">
        <v>6</v>
      </c>
      <c r="J42" s="247">
        <v>6</v>
      </c>
      <c r="K42" s="194"/>
      <c r="L42" s="242"/>
      <c r="M42" s="239"/>
      <c r="N42" s="248">
        <v>12</v>
      </c>
      <c r="O42" s="248"/>
      <c r="P42" s="249"/>
      <c r="Q42" s="240"/>
      <c r="R42" s="241"/>
      <c r="S42" s="241"/>
      <c r="T42" s="187"/>
      <c r="U42" s="187"/>
    </row>
    <row r="43" spans="1:22" ht="13.8" x14ac:dyDescent="0.25">
      <c r="A43" s="202" t="s">
        <v>74</v>
      </c>
      <c r="B43" s="236" t="s">
        <v>75</v>
      </c>
      <c r="C43" s="106"/>
      <c r="D43" s="106">
        <v>3</v>
      </c>
      <c r="E43" s="106"/>
      <c r="F43" s="192">
        <v>72</v>
      </c>
      <c r="G43" s="247">
        <f t="shared" si="3"/>
        <v>60</v>
      </c>
      <c r="H43" s="193">
        <v>12</v>
      </c>
      <c r="I43" s="247">
        <v>6</v>
      </c>
      <c r="J43" s="247">
        <v>6</v>
      </c>
      <c r="K43" s="194"/>
      <c r="L43" s="242"/>
      <c r="M43" s="239"/>
      <c r="N43" s="248">
        <v>12</v>
      </c>
      <c r="O43" s="248"/>
      <c r="P43" s="249"/>
      <c r="Q43" s="240"/>
      <c r="R43" s="241"/>
      <c r="S43" s="241"/>
      <c r="T43" s="187"/>
      <c r="U43" s="187"/>
    </row>
    <row r="44" spans="1:22" ht="13.8" x14ac:dyDescent="0.25">
      <c r="A44" s="202" t="s">
        <v>76</v>
      </c>
      <c r="B44" s="236" t="s">
        <v>77</v>
      </c>
      <c r="C44" s="106"/>
      <c r="D44" s="106"/>
      <c r="E44" s="106">
        <v>10</v>
      </c>
      <c r="F44" s="192">
        <v>42</v>
      </c>
      <c r="G44" s="247">
        <f t="shared" si="3"/>
        <v>28</v>
      </c>
      <c r="H44" s="193">
        <v>14</v>
      </c>
      <c r="I44" s="247">
        <v>6</v>
      </c>
      <c r="J44" s="247">
        <v>8</v>
      </c>
      <c r="K44" s="194"/>
      <c r="L44" s="242"/>
      <c r="M44" s="239"/>
      <c r="N44" s="248"/>
      <c r="O44" s="248"/>
      <c r="P44" s="249"/>
      <c r="Q44" s="240"/>
      <c r="R44" s="241"/>
      <c r="S44" s="241"/>
      <c r="T44" s="187"/>
      <c r="U44" s="243">
        <v>14</v>
      </c>
    </row>
    <row r="45" spans="1:22" ht="13.8" x14ac:dyDescent="0.25">
      <c r="A45" s="202" t="s">
        <v>78</v>
      </c>
      <c r="B45" s="236" t="s">
        <v>79</v>
      </c>
      <c r="C45" s="106"/>
      <c r="D45" s="106"/>
      <c r="E45" s="106">
        <v>10</v>
      </c>
      <c r="F45" s="192">
        <v>46</v>
      </c>
      <c r="G45" s="247">
        <f t="shared" si="3"/>
        <v>32</v>
      </c>
      <c r="H45" s="193">
        <v>14</v>
      </c>
      <c r="I45" s="247">
        <v>6</v>
      </c>
      <c r="J45" s="247">
        <v>8</v>
      </c>
      <c r="K45" s="194"/>
      <c r="L45" s="242"/>
      <c r="M45" s="239"/>
      <c r="N45" s="248"/>
      <c r="O45" s="248"/>
      <c r="P45" s="249"/>
      <c r="Q45" s="240"/>
      <c r="R45" s="241"/>
      <c r="S45" s="241"/>
      <c r="T45" s="187"/>
      <c r="U45" s="243">
        <v>14</v>
      </c>
    </row>
    <row r="46" spans="1:22" ht="26.4" x14ac:dyDescent="0.25">
      <c r="A46" s="202" t="s">
        <v>80</v>
      </c>
      <c r="B46" s="244" t="s">
        <v>81</v>
      </c>
      <c r="C46" s="107">
        <v>4</v>
      </c>
      <c r="D46" s="107"/>
      <c r="E46" s="107"/>
      <c r="F46" s="192">
        <v>46</v>
      </c>
      <c r="G46" s="247">
        <f t="shared" si="3"/>
        <v>36</v>
      </c>
      <c r="H46" s="193">
        <v>10</v>
      </c>
      <c r="I46" s="247">
        <v>4</v>
      </c>
      <c r="J46" s="247">
        <v>6</v>
      </c>
      <c r="K46" s="194"/>
      <c r="L46" s="242"/>
      <c r="M46" s="239"/>
      <c r="N46" s="248"/>
      <c r="O46" s="248">
        <v>10</v>
      </c>
      <c r="P46" s="249"/>
      <c r="Q46" s="240"/>
      <c r="R46" s="241"/>
      <c r="S46" s="241"/>
      <c r="T46" s="187"/>
      <c r="U46" s="243"/>
    </row>
    <row r="47" spans="1:22" ht="13.8" x14ac:dyDescent="0.25">
      <c r="A47" s="202" t="s">
        <v>82</v>
      </c>
      <c r="B47" s="236" t="s">
        <v>83</v>
      </c>
      <c r="C47" s="106"/>
      <c r="D47" s="106">
        <v>5</v>
      </c>
      <c r="E47" s="106"/>
      <c r="F47" s="245">
        <v>58</v>
      </c>
      <c r="G47" s="247">
        <v>58</v>
      </c>
      <c r="H47" s="193">
        <v>14</v>
      </c>
      <c r="I47" s="247">
        <v>6</v>
      </c>
      <c r="J47" s="247">
        <v>8</v>
      </c>
      <c r="K47" s="194"/>
      <c r="L47" s="242"/>
      <c r="M47" s="239"/>
      <c r="N47" s="248"/>
      <c r="O47" s="248"/>
      <c r="P47" s="249">
        <v>14</v>
      </c>
      <c r="Q47" s="240"/>
      <c r="R47" s="241"/>
      <c r="S47" s="241"/>
      <c r="T47" s="187"/>
      <c r="U47" s="187"/>
    </row>
    <row r="48" spans="1:22" ht="13.8" x14ac:dyDescent="0.25">
      <c r="A48" s="202" t="s">
        <v>84</v>
      </c>
      <c r="B48" s="236" t="s">
        <v>85</v>
      </c>
      <c r="C48" s="106"/>
      <c r="D48" s="106">
        <v>5</v>
      </c>
      <c r="E48" s="106"/>
      <c r="F48" s="246">
        <v>80</v>
      </c>
      <c r="G48" s="247">
        <v>86</v>
      </c>
      <c r="H48" s="193">
        <v>16</v>
      </c>
      <c r="I48" s="247">
        <v>8</v>
      </c>
      <c r="J48" s="247">
        <v>8</v>
      </c>
      <c r="K48" s="194"/>
      <c r="L48" s="242"/>
      <c r="M48" s="239"/>
      <c r="N48" s="248"/>
      <c r="O48" s="248"/>
      <c r="P48" s="249">
        <v>16</v>
      </c>
      <c r="Q48" s="240"/>
      <c r="R48" s="241"/>
      <c r="S48" s="241"/>
      <c r="T48" s="187"/>
      <c r="U48" s="187"/>
    </row>
    <row r="49" spans="1:22" s="5" customFormat="1" x14ac:dyDescent="0.25">
      <c r="A49" s="11" t="s">
        <v>86</v>
      </c>
      <c r="B49" s="92" t="s">
        <v>87</v>
      </c>
      <c r="C49" s="96"/>
      <c r="D49" s="96"/>
      <c r="E49" s="96"/>
      <c r="F49" s="12">
        <f>F50+F67+F63+F71</f>
        <v>1439</v>
      </c>
      <c r="G49" s="12">
        <f t="shared" ref="G49:U49" si="4">G50+G67+G63+G71</f>
        <v>945</v>
      </c>
      <c r="H49" s="12">
        <f t="shared" si="4"/>
        <v>494</v>
      </c>
      <c r="I49" s="12">
        <f t="shared" si="4"/>
        <v>274</v>
      </c>
      <c r="J49" s="12">
        <f t="shared" si="4"/>
        <v>130</v>
      </c>
      <c r="K49" s="17">
        <f t="shared" si="4"/>
        <v>20</v>
      </c>
      <c r="L49" s="85">
        <f t="shared" si="4"/>
        <v>0</v>
      </c>
      <c r="M49" s="85">
        <f t="shared" si="4"/>
        <v>0</v>
      </c>
      <c r="N49" s="85">
        <f t="shared" si="4"/>
        <v>10</v>
      </c>
      <c r="O49" s="85">
        <f t="shared" si="4"/>
        <v>12</v>
      </c>
      <c r="P49" s="85">
        <f t="shared" si="4"/>
        <v>70</v>
      </c>
      <c r="Q49" s="85">
        <f t="shared" si="4"/>
        <v>68</v>
      </c>
      <c r="R49" s="85">
        <f t="shared" si="4"/>
        <v>72</v>
      </c>
      <c r="S49" s="85">
        <f t="shared" si="4"/>
        <v>68</v>
      </c>
      <c r="T49" s="85">
        <f t="shared" si="4"/>
        <v>90</v>
      </c>
      <c r="U49" s="85">
        <f t="shared" si="4"/>
        <v>34</v>
      </c>
      <c r="V49"/>
    </row>
    <row r="50" spans="1:22" s="5" customFormat="1" ht="26.4" x14ac:dyDescent="0.25">
      <c r="A50" s="16" t="s">
        <v>88</v>
      </c>
      <c r="B50" s="93" t="s">
        <v>89</v>
      </c>
      <c r="C50" s="97"/>
      <c r="D50" s="97"/>
      <c r="E50" s="97"/>
      <c r="F50" s="17">
        <f>SUM(F51:F60)</f>
        <v>949</v>
      </c>
      <c r="G50" s="17">
        <f t="shared" ref="G50:U50" si="5">SUM(G51:G60)</f>
        <v>589</v>
      </c>
      <c r="H50" s="17">
        <f t="shared" si="5"/>
        <v>360</v>
      </c>
      <c r="I50" s="17">
        <f t="shared" si="5"/>
        <v>182</v>
      </c>
      <c r="J50" s="250">
        <f t="shared" si="5"/>
        <v>88</v>
      </c>
      <c r="K50" s="251">
        <f t="shared" si="5"/>
        <v>20</v>
      </c>
      <c r="L50" s="86">
        <f t="shared" si="5"/>
        <v>0</v>
      </c>
      <c r="M50" s="86">
        <f t="shared" si="5"/>
        <v>0</v>
      </c>
      <c r="N50" s="86">
        <f t="shared" si="5"/>
        <v>10</v>
      </c>
      <c r="O50" s="86">
        <f t="shared" si="5"/>
        <v>12</v>
      </c>
      <c r="P50" s="86">
        <f t="shared" si="5"/>
        <v>70</v>
      </c>
      <c r="Q50" s="86">
        <f t="shared" si="5"/>
        <v>68</v>
      </c>
      <c r="R50" s="86">
        <f t="shared" si="5"/>
        <v>48</v>
      </c>
      <c r="S50" s="86">
        <f t="shared" si="5"/>
        <v>36</v>
      </c>
      <c r="T50" s="86">
        <f t="shared" si="5"/>
        <v>46</v>
      </c>
      <c r="U50" s="86">
        <f t="shared" si="5"/>
        <v>0</v>
      </c>
      <c r="V50"/>
    </row>
    <row r="51" spans="1:22" ht="27.6" customHeight="1" x14ac:dyDescent="0.25">
      <c r="A51" s="253" t="s">
        <v>90</v>
      </c>
      <c r="B51" s="114" t="s">
        <v>91</v>
      </c>
      <c r="C51" s="111"/>
      <c r="D51" s="111"/>
      <c r="E51" s="111">
        <v>3</v>
      </c>
      <c r="F51" s="245">
        <v>132</v>
      </c>
      <c r="G51" s="208">
        <f>F51-H51</f>
        <v>52</v>
      </c>
      <c r="H51" s="256">
        <v>80</v>
      </c>
      <c r="I51" s="257">
        <v>8</v>
      </c>
      <c r="J51" s="252">
        <v>2</v>
      </c>
      <c r="K51" s="258"/>
      <c r="L51" s="259"/>
      <c r="M51" s="175"/>
      <c r="N51" s="195">
        <v>10</v>
      </c>
      <c r="O51" s="195"/>
      <c r="P51" s="177"/>
      <c r="Q51" s="198"/>
      <c r="R51" s="199"/>
      <c r="S51" s="199"/>
      <c r="T51" s="200"/>
      <c r="U51" s="200"/>
    </row>
    <row r="52" spans="1:22" s="19" customFormat="1" ht="13.8" x14ac:dyDescent="0.25">
      <c r="A52" s="253" t="s">
        <v>92</v>
      </c>
      <c r="B52" s="114" t="s">
        <v>93</v>
      </c>
      <c r="C52" s="111">
        <v>7</v>
      </c>
      <c r="D52" s="111"/>
      <c r="E52" s="111">
        <v>9</v>
      </c>
      <c r="F52" s="245">
        <v>132</v>
      </c>
      <c r="G52" s="208">
        <f>F52-H52</f>
        <v>72</v>
      </c>
      <c r="H52" s="256">
        <f>SUM(I52:K52)</f>
        <v>60</v>
      </c>
      <c r="I52" s="257">
        <v>36</v>
      </c>
      <c r="J52" s="208">
        <v>16</v>
      </c>
      <c r="K52" s="194">
        <v>8</v>
      </c>
      <c r="L52" s="175"/>
      <c r="M52" s="175"/>
      <c r="N52" s="195"/>
      <c r="O52" s="260"/>
      <c r="P52" s="177">
        <v>8</v>
      </c>
      <c r="Q52" s="198">
        <v>14</v>
      </c>
      <c r="R52" s="199">
        <v>12</v>
      </c>
      <c r="S52" s="199">
        <v>12</v>
      </c>
      <c r="T52" s="200">
        <v>14</v>
      </c>
      <c r="U52" s="200"/>
      <c r="V52"/>
    </row>
    <row r="53" spans="1:22" s="19" customFormat="1" ht="24.6" customHeight="1" x14ac:dyDescent="0.25">
      <c r="A53" s="253" t="s">
        <v>94</v>
      </c>
      <c r="B53" s="114" t="s">
        <v>95</v>
      </c>
      <c r="C53" s="111">
        <v>6</v>
      </c>
      <c r="D53" s="111"/>
      <c r="E53" s="111">
        <v>7</v>
      </c>
      <c r="F53" s="245">
        <v>106</v>
      </c>
      <c r="G53" s="208">
        <f>F53-H53</f>
        <v>72</v>
      </c>
      <c r="H53" s="256">
        <f>SUM(I53:K53)</f>
        <v>34</v>
      </c>
      <c r="I53" s="257">
        <v>24</v>
      </c>
      <c r="J53" s="208">
        <v>10</v>
      </c>
      <c r="K53" s="194"/>
      <c r="L53" s="175"/>
      <c r="M53" s="175"/>
      <c r="N53" s="195"/>
      <c r="O53" s="260"/>
      <c r="P53" s="177">
        <v>8</v>
      </c>
      <c r="Q53" s="198">
        <v>14</v>
      </c>
      <c r="R53" s="199">
        <v>12</v>
      </c>
      <c r="S53" s="199"/>
      <c r="T53" s="200"/>
      <c r="U53" s="200"/>
      <c r="V53"/>
    </row>
    <row r="54" spans="1:22" s="19" customFormat="1" ht="28.8" customHeight="1" x14ac:dyDescent="0.25">
      <c r="A54" s="253" t="s">
        <v>96</v>
      </c>
      <c r="B54" s="114" t="s">
        <v>97</v>
      </c>
      <c r="C54" s="111">
        <v>6</v>
      </c>
      <c r="D54" s="111"/>
      <c r="E54" s="111">
        <v>9</v>
      </c>
      <c r="F54" s="245">
        <v>136</v>
      </c>
      <c r="G54" s="261">
        <f>F54-H54</f>
        <v>84</v>
      </c>
      <c r="H54" s="256">
        <f>SUM(I54:K54)</f>
        <v>52</v>
      </c>
      <c r="I54" s="262">
        <v>30</v>
      </c>
      <c r="J54" s="261">
        <v>16</v>
      </c>
      <c r="K54" s="194">
        <v>6</v>
      </c>
      <c r="L54" s="175"/>
      <c r="M54" s="175"/>
      <c r="N54" s="195"/>
      <c r="O54" s="260"/>
      <c r="P54" s="177"/>
      <c r="Q54" s="198">
        <v>14</v>
      </c>
      <c r="R54" s="199">
        <v>12</v>
      </c>
      <c r="S54" s="199">
        <v>12</v>
      </c>
      <c r="T54" s="200">
        <v>14</v>
      </c>
      <c r="U54" s="200"/>
      <c r="V54"/>
    </row>
    <row r="55" spans="1:22" s="19" customFormat="1" ht="13.8" x14ac:dyDescent="0.25">
      <c r="A55" s="253" t="s">
        <v>98</v>
      </c>
      <c r="B55" s="114" t="s">
        <v>99</v>
      </c>
      <c r="C55" s="112"/>
      <c r="D55" s="112">
        <v>9</v>
      </c>
      <c r="E55" s="112"/>
      <c r="F55" s="245">
        <v>84</v>
      </c>
      <c r="G55" s="261">
        <f>F55-H55</f>
        <v>66</v>
      </c>
      <c r="H55" s="256">
        <f>SUM(I55:K55)</f>
        <v>18</v>
      </c>
      <c r="I55" s="262">
        <v>10</v>
      </c>
      <c r="J55" s="261">
        <v>8</v>
      </c>
      <c r="K55" s="194"/>
      <c r="L55" s="175"/>
      <c r="M55" s="175"/>
      <c r="N55" s="195"/>
      <c r="O55" s="260"/>
      <c r="P55" s="177"/>
      <c r="Q55" s="198"/>
      <c r="R55" s="263"/>
      <c r="S55" s="199"/>
      <c r="T55" s="200">
        <v>18</v>
      </c>
      <c r="U55" s="200"/>
      <c r="V55"/>
    </row>
    <row r="56" spans="1:22" s="19" customFormat="1" ht="13.8" x14ac:dyDescent="0.25">
      <c r="A56" s="254" t="s">
        <v>100</v>
      </c>
      <c r="B56" s="270" t="s">
        <v>101</v>
      </c>
      <c r="C56" s="112"/>
      <c r="D56" s="112">
        <v>4</v>
      </c>
      <c r="E56" s="112"/>
      <c r="F56" s="245">
        <v>36</v>
      </c>
      <c r="G56" s="261">
        <v>24</v>
      </c>
      <c r="H56" s="256">
        <v>12</v>
      </c>
      <c r="I56" s="262">
        <v>8</v>
      </c>
      <c r="J56" s="261">
        <v>4</v>
      </c>
      <c r="K56" s="264"/>
      <c r="L56" s="175"/>
      <c r="M56" s="175"/>
      <c r="N56" s="195"/>
      <c r="O56" s="260"/>
      <c r="P56" s="177"/>
      <c r="Q56" s="198">
        <v>12</v>
      </c>
      <c r="R56" s="199"/>
      <c r="S56" s="199"/>
      <c r="T56" s="200"/>
      <c r="U56" s="200"/>
      <c r="V56"/>
    </row>
    <row r="57" spans="1:22" s="19" customFormat="1" ht="27.6" customHeight="1" x14ac:dyDescent="0.25">
      <c r="A57" s="253" t="s">
        <v>102</v>
      </c>
      <c r="B57" s="114" t="s">
        <v>103</v>
      </c>
      <c r="C57" s="112"/>
      <c r="D57" s="112"/>
      <c r="E57" s="112">
        <v>5</v>
      </c>
      <c r="F57" s="245">
        <v>119</v>
      </c>
      <c r="G57" s="261">
        <f>F57-H57</f>
        <v>95</v>
      </c>
      <c r="H57" s="256">
        <f>SUM(I57:K57)</f>
        <v>24</v>
      </c>
      <c r="I57" s="262">
        <v>16</v>
      </c>
      <c r="J57" s="261">
        <v>8</v>
      </c>
      <c r="K57" s="194"/>
      <c r="L57" s="175"/>
      <c r="M57" s="175"/>
      <c r="N57" s="195"/>
      <c r="O57" s="260">
        <v>12</v>
      </c>
      <c r="P57" s="177">
        <v>12</v>
      </c>
      <c r="Q57" s="198"/>
      <c r="R57" s="199"/>
      <c r="S57" s="199"/>
      <c r="T57" s="200"/>
      <c r="U57" s="200"/>
      <c r="V57"/>
    </row>
    <row r="58" spans="1:22" s="19" customFormat="1" ht="27.6" customHeight="1" x14ac:dyDescent="0.25">
      <c r="A58" s="253" t="s">
        <v>104</v>
      </c>
      <c r="B58" s="114" t="s">
        <v>105</v>
      </c>
      <c r="C58" s="111"/>
      <c r="D58" s="111">
        <v>5</v>
      </c>
      <c r="E58" s="111"/>
      <c r="F58" s="245">
        <v>36</v>
      </c>
      <c r="G58" s="261">
        <f>F58-H58</f>
        <v>22</v>
      </c>
      <c r="H58" s="256">
        <f>SUM(I58:K58)</f>
        <v>14</v>
      </c>
      <c r="I58" s="262">
        <v>10</v>
      </c>
      <c r="J58" s="261">
        <v>4</v>
      </c>
      <c r="K58" s="194"/>
      <c r="L58" s="175"/>
      <c r="M58" s="175"/>
      <c r="N58" s="195"/>
      <c r="O58" s="260"/>
      <c r="P58" s="177">
        <v>14</v>
      </c>
      <c r="Q58" s="198"/>
      <c r="R58" s="199"/>
      <c r="S58" s="199"/>
      <c r="T58" s="200"/>
      <c r="U58" s="200"/>
      <c r="V58"/>
    </row>
    <row r="59" spans="1:22" s="19" customFormat="1" ht="28.2" customHeight="1" x14ac:dyDescent="0.25">
      <c r="A59" s="253" t="s">
        <v>106</v>
      </c>
      <c r="B59" s="114" t="s">
        <v>107</v>
      </c>
      <c r="C59" s="111"/>
      <c r="D59" s="111">
        <v>5</v>
      </c>
      <c r="E59" s="111"/>
      <c r="F59" s="245">
        <v>36</v>
      </c>
      <c r="G59" s="261">
        <f>F59-H59</f>
        <v>22</v>
      </c>
      <c r="H59" s="256">
        <f>SUM(I59:K59)</f>
        <v>14</v>
      </c>
      <c r="I59" s="262">
        <v>10</v>
      </c>
      <c r="J59" s="261">
        <v>4</v>
      </c>
      <c r="K59" s="194"/>
      <c r="L59" s="175"/>
      <c r="M59" s="175"/>
      <c r="N59" s="195"/>
      <c r="O59" s="260"/>
      <c r="P59" s="177">
        <v>14</v>
      </c>
      <c r="Q59" s="198"/>
      <c r="R59" s="199"/>
      <c r="S59" s="199"/>
      <c r="T59" s="200"/>
      <c r="U59" s="200"/>
      <c r="V59"/>
    </row>
    <row r="60" spans="1:22" s="19" customFormat="1" ht="13.8" x14ac:dyDescent="0.25">
      <c r="A60" s="253" t="s">
        <v>108</v>
      </c>
      <c r="B60" s="114" t="s">
        <v>109</v>
      </c>
      <c r="C60" s="111"/>
      <c r="D60" s="111">
        <v>6</v>
      </c>
      <c r="E60" s="111">
        <v>8</v>
      </c>
      <c r="F60" s="245">
        <v>132</v>
      </c>
      <c r="G60" s="261">
        <f>F60-H60</f>
        <v>80</v>
      </c>
      <c r="H60" s="256">
        <f>SUM(I60:K60)</f>
        <v>52</v>
      </c>
      <c r="I60" s="262">
        <v>30</v>
      </c>
      <c r="J60" s="261">
        <v>16</v>
      </c>
      <c r="K60" s="194">
        <v>6</v>
      </c>
      <c r="L60" s="175"/>
      <c r="M60" s="175"/>
      <c r="N60" s="195"/>
      <c r="O60" s="260"/>
      <c r="P60" s="177">
        <v>14</v>
      </c>
      <c r="Q60" s="198">
        <v>14</v>
      </c>
      <c r="R60" s="199">
        <v>12</v>
      </c>
      <c r="S60" s="199">
        <v>12</v>
      </c>
      <c r="T60" s="200"/>
      <c r="U60" s="200"/>
      <c r="V60"/>
    </row>
    <row r="61" spans="1:22" ht="13.8" x14ac:dyDescent="0.25">
      <c r="A61" s="253" t="s">
        <v>110</v>
      </c>
      <c r="B61" s="271" t="s">
        <v>111</v>
      </c>
      <c r="C61" s="111"/>
      <c r="D61" s="111">
        <v>7</v>
      </c>
      <c r="E61" s="111"/>
      <c r="F61" s="265">
        <v>144</v>
      </c>
      <c r="G61" s="208"/>
      <c r="H61" s="256">
        <v>144</v>
      </c>
      <c r="I61" s="208"/>
      <c r="J61" s="208">
        <v>144</v>
      </c>
      <c r="K61" s="194"/>
      <c r="L61" s="175"/>
      <c r="M61" s="175"/>
      <c r="N61" s="195"/>
      <c r="O61" s="260"/>
      <c r="P61" s="177"/>
      <c r="Q61" s="198"/>
      <c r="R61" s="199"/>
      <c r="S61" s="199">
        <f>F61-R61</f>
        <v>144</v>
      </c>
      <c r="T61" s="200"/>
      <c r="U61" s="200"/>
    </row>
    <row r="62" spans="1:22" ht="27.6" customHeight="1" x14ac:dyDescent="0.25">
      <c r="A62" s="255" t="s">
        <v>223</v>
      </c>
      <c r="B62" s="114" t="s">
        <v>122</v>
      </c>
      <c r="C62" s="111">
        <v>9</v>
      </c>
      <c r="D62" s="111">
        <v>10</v>
      </c>
      <c r="E62" s="111"/>
      <c r="F62" s="192">
        <v>144</v>
      </c>
      <c r="G62" s="99"/>
      <c r="H62" s="193">
        <v>144</v>
      </c>
      <c r="I62" s="99"/>
      <c r="J62" s="99"/>
      <c r="K62" s="194"/>
      <c r="L62" s="242"/>
      <c r="M62" s="239"/>
      <c r="N62" s="266"/>
      <c r="O62" s="267"/>
      <c r="P62" s="185"/>
      <c r="Q62" s="268"/>
      <c r="R62" s="269"/>
      <c r="S62" s="269"/>
      <c r="T62" s="200">
        <f>4*36</f>
        <v>144</v>
      </c>
      <c r="U62" s="200">
        <f>F62-T62</f>
        <v>0</v>
      </c>
    </row>
    <row r="63" spans="1:22" ht="26.4" x14ac:dyDescent="0.25">
      <c r="A63" s="20" t="s">
        <v>112</v>
      </c>
      <c r="B63" s="95" t="s">
        <v>113</v>
      </c>
      <c r="C63" s="275"/>
      <c r="D63" s="275"/>
      <c r="E63" s="275"/>
      <c r="F63" s="276">
        <f>SUM(F64)</f>
        <v>162</v>
      </c>
      <c r="G63" s="276">
        <f t="shared" ref="G63:U63" si="6">SUM(G64)</f>
        <v>120</v>
      </c>
      <c r="H63" s="276">
        <f t="shared" si="6"/>
        <v>42</v>
      </c>
      <c r="I63" s="276">
        <f t="shared" si="6"/>
        <v>26</v>
      </c>
      <c r="J63" s="276">
        <f t="shared" si="6"/>
        <v>16</v>
      </c>
      <c r="K63" s="276">
        <f t="shared" si="6"/>
        <v>0</v>
      </c>
      <c r="L63" s="277">
        <f t="shared" si="6"/>
        <v>0</v>
      </c>
      <c r="M63" s="277">
        <f t="shared" si="6"/>
        <v>0</v>
      </c>
      <c r="N63" s="277">
        <f t="shared" si="6"/>
        <v>0</v>
      </c>
      <c r="O63" s="277">
        <f t="shared" si="6"/>
        <v>0</v>
      </c>
      <c r="P63" s="277">
        <f t="shared" si="6"/>
        <v>0</v>
      </c>
      <c r="Q63" s="277">
        <f t="shared" si="6"/>
        <v>0</v>
      </c>
      <c r="R63" s="277">
        <f t="shared" si="6"/>
        <v>0</v>
      </c>
      <c r="S63" s="277">
        <f t="shared" si="6"/>
        <v>10</v>
      </c>
      <c r="T63" s="277">
        <f t="shared" si="6"/>
        <v>16</v>
      </c>
      <c r="U63" s="277">
        <f t="shared" si="6"/>
        <v>16</v>
      </c>
    </row>
    <row r="64" spans="1:22" ht="28.8" customHeight="1" x14ac:dyDescent="0.25">
      <c r="A64" s="208" t="s">
        <v>114</v>
      </c>
      <c r="B64" s="115" t="s">
        <v>224</v>
      </c>
      <c r="C64" s="111">
        <v>8</v>
      </c>
      <c r="D64" s="111"/>
      <c r="E64" s="111">
        <v>10</v>
      </c>
      <c r="F64" s="192">
        <v>162</v>
      </c>
      <c r="G64" s="99">
        <f>F64-H64</f>
        <v>120</v>
      </c>
      <c r="H64" s="193">
        <f>SUM(I64:J64)</f>
        <v>42</v>
      </c>
      <c r="I64" s="99">
        <v>26</v>
      </c>
      <c r="J64" s="99">
        <v>16</v>
      </c>
      <c r="K64" s="208"/>
      <c r="L64" s="175"/>
      <c r="M64" s="239"/>
      <c r="N64" s="266"/>
      <c r="O64" s="266"/>
      <c r="P64" s="268"/>
      <c r="Q64" s="240"/>
      <c r="R64" s="241"/>
      <c r="S64" s="269">
        <v>10</v>
      </c>
      <c r="T64" s="200">
        <v>16</v>
      </c>
      <c r="U64" s="200">
        <v>16</v>
      </c>
    </row>
    <row r="65" spans="1:56" s="32" customFormat="1" ht="15" customHeight="1" x14ac:dyDescent="0.25">
      <c r="A65" s="208" t="s">
        <v>115</v>
      </c>
      <c r="B65" s="115" t="s">
        <v>111</v>
      </c>
      <c r="C65" s="111"/>
      <c r="D65" s="111">
        <v>8</v>
      </c>
      <c r="E65" s="111"/>
      <c r="F65" s="192">
        <v>90</v>
      </c>
      <c r="G65" s="99"/>
      <c r="H65" s="193">
        <v>72</v>
      </c>
      <c r="I65" s="99"/>
      <c r="J65" s="99">
        <v>36</v>
      </c>
      <c r="K65" s="208"/>
      <c r="L65" s="175"/>
      <c r="M65" s="239"/>
      <c r="N65" s="266"/>
      <c r="O65" s="266"/>
      <c r="P65" s="268"/>
      <c r="Q65" s="272"/>
      <c r="R65" s="273"/>
      <c r="S65" s="269">
        <v>36</v>
      </c>
      <c r="T65" s="200"/>
      <c r="U65" s="200"/>
    </row>
    <row r="66" spans="1:56" ht="26.4" x14ac:dyDescent="0.25">
      <c r="A66" s="121" t="s">
        <v>225</v>
      </c>
      <c r="B66" s="122" t="s">
        <v>122</v>
      </c>
      <c r="C66" s="118"/>
      <c r="D66" s="118"/>
      <c r="E66" s="118">
        <v>10</v>
      </c>
      <c r="F66" s="192">
        <v>144</v>
      </c>
      <c r="G66" s="99"/>
      <c r="H66" s="193">
        <f>SUM(I66:K66)</f>
        <v>36</v>
      </c>
      <c r="I66" s="99"/>
      <c r="J66" s="99">
        <v>36</v>
      </c>
      <c r="K66" s="264"/>
      <c r="L66" s="175"/>
      <c r="M66" s="175"/>
      <c r="N66" s="195"/>
      <c r="O66" s="195"/>
      <c r="P66" s="198"/>
      <c r="Q66" s="196"/>
      <c r="R66" s="197"/>
      <c r="S66" s="199"/>
      <c r="T66" s="200"/>
      <c r="U66" s="200">
        <v>36</v>
      </c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</row>
    <row r="67" spans="1:56" s="21" customFormat="1" ht="13.8" x14ac:dyDescent="0.25">
      <c r="A67" s="84" t="s">
        <v>116</v>
      </c>
      <c r="B67" s="95" t="s">
        <v>117</v>
      </c>
      <c r="C67" s="116"/>
      <c r="D67" s="116"/>
      <c r="E67" s="116"/>
      <c r="F67" s="277">
        <f>SUM(F68)</f>
        <v>156</v>
      </c>
      <c r="G67" s="277">
        <f t="shared" ref="G67:U67" si="7">SUM(G68)</f>
        <v>118</v>
      </c>
      <c r="H67" s="277">
        <f t="shared" si="7"/>
        <v>38</v>
      </c>
      <c r="I67" s="277">
        <f t="shared" si="7"/>
        <v>28</v>
      </c>
      <c r="J67" s="277">
        <f t="shared" si="7"/>
        <v>10</v>
      </c>
      <c r="K67" s="277">
        <f t="shared" si="7"/>
        <v>0</v>
      </c>
      <c r="L67" s="277">
        <f t="shared" si="7"/>
        <v>0</v>
      </c>
      <c r="M67" s="277">
        <f t="shared" si="7"/>
        <v>0</v>
      </c>
      <c r="N67" s="277">
        <f t="shared" si="7"/>
        <v>0</v>
      </c>
      <c r="O67" s="277">
        <f t="shared" si="7"/>
        <v>0</v>
      </c>
      <c r="P67" s="277">
        <f t="shared" si="7"/>
        <v>0</v>
      </c>
      <c r="Q67" s="277">
        <f t="shared" si="7"/>
        <v>0</v>
      </c>
      <c r="R67" s="277">
        <f t="shared" si="7"/>
        <v>12</v>
      </c>
      <c r="S67" s="277">
        <f t="shared" si="7"/>
        <v>12</v>
      </c>
      <c r="T67" s="277">
        <f t="shared" si="7"/>
        <v>14</v>
      </c>
      <c r="U67" s="277">
        <f t="shared" si="7"/>
        <v>0</v>
      </c>
      <c r="V67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</row>
    <row r="68" spans="1:56" ht="26.4" x14ac:dyDescent="0.25">
      <c r="A68" s="15" t="s">
        <v>118</v>
      </c>
      <c r="B68" s="113" t="s">
        <v>119</v>
      </c>
      <c r="C68" s="117">
        <v>7</v>
      </c>
      <c r="D68" s="111"/>
      <c r="E68" s="111">
        <v>9</v>
      </c>
      <c r="F68" s="192">
        <v>156</v>
      </c>
      <c r="G68" s="99">
        <f>F68-H68</f>
        <v>118</v>
      </c>
      <c r="H68" s="193">
        <f>SUM(I68:J68)</f>
        <v>38</v>
      </c>
      <c r="I68" s="99">
        <v>28</v>
      </c>
      <c r="J68" s="99">
        <v>10</v>
      </c>
      <c r="K68" s="194"/>
      <c r="L68" s="175"/>
      <c r="M68" s="175"/>
      <c r="N68" s="195"/>
      <c r="O68" s="195"/>
      <c r="P68" s="198"/>
      <c r="Q68" s="198"/>
      <c r="R68" s="199">
        <v>12</v>
      </c>
      <c r="S68" s="199">
        <v>12</v>
      </c>
      <c r="T68" s="200">
        <v>14</v>
      </c>
      <c r="U68" s="200"/>
    </row>
    <row r="69" spans="1:56" ht="13.8" x14ac:dyDescent="0.25">
      <c r="A69" s="15" t="s">
        <v>120</v>
      </c>
      <c r="B69" s="94" t="s">
        <v>111</v>
      </c>
      <c r="C69" s="111"/>
      <c r="D69" s="111">
        <v>8</v>
      </c>
      <c r="E69" s="111"/>
      <c r="F69" s="192">
        <v>90</v>
      </c>
      <c r="G69" s="99"/>
      <c r="H69" s="193">
        <v>144</v>
      </c>
      <c r="I69" s="99"/>
      <c r="J69" s="99">
        <v>144</v>
      </c>
      <c r="K69" s="208"/>
      <c r="L69" s="175"/>
      <c r="M69" s="239"/>
      <c r="N69" s="266"/>
      <c r="O69" s="266"/>
      <c r="P69" s="268"/>
      <c r="Q69" s="268"/>
      <c r="R69" s="269"/>
      <c r="S69" s="269">
        <v>144</v>
      </c>
      <c r="T69" s="200"/>
      <c r="U69" s="200"/>
    </row>
    <row r="70" spans="1:56" s="3" customFormat="1" ht="26.4" x14ac:dyDescent="0.25">
      <c r="A70" s="6" t="s">
        <v>121</v>
      </c>
      <c r="B70" s="23" t="s">
        <v>122</v>
      </c>
      <c r="C70" s="118"/>
      <c r="D70" s="118"/>
      <c r="E70" s="118">
        <v>10</v>
      </c>
      <c r="F70" s="192">
        <v>144</v>
      </c>
      <c r="G70" s="99"/>
      <c r="H70" s="193">
        <f>SUM(I70:K70)</f>
        <v>36</v>
      </c>
      <c r="I70" s="99"/>
      <c r="J70" s="99">
        <v>36</v>
      </c>
      <c r="K70" s="264"/>
      <c r="L70" s="175"/>
      <c r="M70" s="175"/>
      <c r="N70" s="195"/>
      <c r="O70" s="195"/>
      <c r="P70" s="198"/>
      <c r="Q70" s="198"/>
      <c r="R70" s="199"/>
      <c r="S70" s="199"/>
      <c r="T70" s="200"/>
      <c r="U70" s="200">
        <v>36</v>
      </c>
      <c r="V70"/>
    </row>
    <row r="71" spans="1:56" ht="26.4" x14ac:dyDescent="0.25">
      <c r="A71" s="89" t="s">
        <v>123</v>
      </c>
      <c r="B71" s="90" t="s">
        <v>124</v>
      </c>
      <c r="C71" s="119"/>
      <c r="D71" s="119"/>
      <c r="E71" s="119"/>
      <c r="F71" s="276">
        <f t="shared" ref="F71:U71" si="8">SUM(F72)</f>
        <v>172</v>
      </c>
      <c r="G71" s="276">
        <f t="shared" si="8"/>
        <v>118</v>
      </c>
      <c r="H71" s="276">
        <f t="shared" si="8"/>
        <v>54</v>
      </c>
      <c r="I71" s="276">
        <f t="shared" si="8"/>
        <v>38</v>
      </c>
      <c r="J71" s="276">
        <f t="shared" si="8"/>
        <v>16</v>
      </c>
      <c r="K71" s="276">
        <f t="shared" si="8"/>
        <v>0</v>
      </c>
      <c r="L71" s="277">
        <f t="shared" si="8"/>
        <v>0</v>
      </c>
      <c r="M71" s="277">
        <f t="shared" si="8"/>
        <v>0</v>
      </c>
      <c r="N71" s="277">
        <f t="shared" si="8"/>
        <v>0</v>
      </c>
      <c r="O71" s="277">
        <f t="shared" si="8"/>
        <v>0</v>
      </c>
      <c r="P71" s="277">
        <f t="shared" si="8"/>
        <v>0</v>
      </c>
      <c r="Q71" s="277">
        <f t="shared" si="8"/>
        <v>0</v>
      </c>
      <c r="R71" s="277">
        <f t="shared" si="8"/>
        <v>12</v>
      </c>
      <c r="S71" s="277">
        <f t="shared" si="8"/>
        <v>10</v>
      </c>
      <c r="T71" s="277">
        <f t="shared" si="8"/>
        <v>14</v>
      </c>
      <c r="U71" s="277">
        <f t="shared" si="8"/>
        <v>18</v>
      </c>
    </row>
    <row r="72" spans="1:56" ht="24.6" customHeight="1" x14ac:dyDescent="0.25">
      <c r="A72" s="18" t="s">
        <v>125</v>
      </c>
      <c r="B72" s="22" t="s">
        <v>126</v>
      </c>
      <c r="C72" s="274"/>
      <c r="D72" s="274">
        <v>8</v>
      </c>
      <c r="E72" s="274">
        <v>10</v>
      </c>
      <c r="F72" s="192">
        <v>172</v>
      </c>
      <c r="G72" s="99">
        <f>F72-H72</f>
        <v>118</v>
      </c>
      <c r="H72" s="193">
        <f>SUM(I72:J72)</f>
        <v>54</v>
      </c>
      <c r="I72" s="99">
        <v>38</v>
      </c>
      <c r="J72" s="99">
        <v>16</v>
      </c>
      <c r="K72" s="208"/>
      <c r="L72" s="175"/>
      <c r="M72" s="239"/>
      <c r="N72" s="266"/>
      <c r="O72" s="266"/>
      <c r="P72" s="268"/>
      <c r="Q72" s="268"/>
      <c r="R72" s="269">
        <v>12</v>
      </c>
      <c r="S72" s="269">
        <v>10</v>
      </c>
      <c r="T72" s="200">
        <v>14</v>
      </c>
      <c r="U72" s="200">
        <v>18</v>
      </c>
    </row>
    <row r="73" spans="1:56" ht="13.8" x14ac:dyDescent="0.25">
      <c r="A73" s="6" t="s">
        <v>127</v>
      </c>
      <c r="B73" s="123" t="s">
        <v>226</v>
      </c>
      <c r="C73" s="120"/>
      <c r="D73" s="120"/>
      <c r="E73" s="120">
        <v>10</v>
      </c>
      <c r="F73" s="278">
        <v>144</v>
      </c>
      <c r="G73" s="279"/>
      <c r="H73" s="280">
        <v>144</v>
      </c>
      <c r="I73" s="279"/>
      <c r="J73" s="279">
        <v>144</v>
      </c>
      <c r="K73" s="281"/>
      <c r="L73" s="282"/>
      <c r="M73" s="283"/>
      <c r="N73" s="284"/>
      <c r="O73" s="284"/>
      <c r="P73" s="285"/>
      <c r="Q73" s="285"/>
      <c r="R73" s="286"/>
      <c r="S73" s="286"/>
      <c r="T73" s="287"/>
      <c r="U73" s="287">
        <v>36</v>
      </c>
    </row>
    <row r="74" spans="1:56" s="32" customFormat="1" x14ac:dyDescent="0.25">
      <c r="A74" s="291" t="s">
        <v>132</v>
      </c>
      <c r="B74" s="292" t="s">
        <v>133</v>
      </c>
      <c r="C74" s="293"/>
      <c r="D74" s="292"/>
      <c r="E74" s="294"/>
      <c r="F74" s="295">
        <v>216</v>
      </c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6"/>
      <c r="S74" s="297"/>
      <c r="T74" s="310"/>
      <c r="U74" s="297" t="s">
        <v>227</v>
      </c>
    </row>
    <row r="75" spans="1:56" s="32" customFormat="1" x14ac:dyDescent="0.25">
      <c r="A75" s="298" t="s">
        <v>134</v>
      </c>
      <c r="B75" s="299" t="s">
        <v>228</v>
      </c>
      <c r="C75" s="300"/>
      <c r="D75" s="301"/>
      <c r="E75" s="302"/>
      <c r="F75" s="302">
        <v>36</v>
      </c>
      <c r="G75" s="302"/>
      <c r="H75" s="302"/>
      <c r="I75" s="302"/>
      <c r="J75" s="302"/>
      <c r="K75" s="302"/>
      <c r="L75" s="302"/>
      <c r="M75" s="302"/>
      <c r="N75" s="302"/>
      <c r="O75" s="302"/>
      <c r="P75" s="302"/>
      <c r="Q75" s="302"/>
      <c r="R75" s="303"/>
      <c r="S75" s="304"/>
      <c r="T75" s="290"/>
      <c r="U75" s="290"/>
    </row>
    <row r="76" spans="1:56" s="32" customFormat="1" x14ac:dyDescent="0.25">
      <c r="A76" s="298" t="s">
        <v>135</v>
      </c>
      <c r="B76" s="305" t="s">
        <v>229</v>
      </c>
      <c r="C76" s="306"/>
      <c r="D76" s="301"/>
      <c r="E76" s="302"/>
      <c r="F76" s="302">
        <v>72</v>
      </c>
      <c r="G76" s="302"/>
      <c r="H76" s="302"/>
      <c r="I76" s="302"/>
      <c r="J76" s="302"/>
      <c r="K76" s="302"/>
      <c r="L76" s="302"/>
      <c r="M76" s="302"/>
      <c r="N76" s="302"/>
      <c r="O76" s="302"/>
      <c r="P76" s="302"/>
      <c r="Q76" s="302"/>
      <c r="R76" s="303"/>
      <c r="S76" s="304"/>
      <c r="T76" s="290"/>
      <c r="U76" s="290"/>
    </row>
    <row r="77" spans="1:56" s="32" customFormat="1" ht="26.4" x14ac:dyDescent="0.25">
      <c r="A77" s="307" t="s">
        <v>230</v>
      </c>
      <c r="B77" s="308" t="s">
        <v>231</v>
      </c>
      <c r="C77" s="306"/>
      <c r="D77" s="301"/>
      <c r="E77" s="302"/>
      <c r="F77" s="302">
        <v>72</v>
      </c>
      <c r="G77" s="302"/>
      <c r="H77" s="302"/>
      <c r="I77" s="302"/>
      <c r="J77" s="302"/>
      <c r="K77" s="302"/>
      <c r="L77" s="302"/>
      <c r="M77" s="302"/>
      <c r="N77" s="302"/>
      <c r="O77" s="302"/>
      <c r="P77" s="302"/>
      <c r="Q77" s="302"/>
      <c r="R77" s="303"/>
      <c r="S77" s="304"/>
      <c r="T77" s="290"/>
      <c r="U77" s="290"/>
    </row>
    <row r="78" spans="1:56" s="32" customFormat="1" x14ac:dyDescent="0.25">
      <c r="A78" s="307" t="s">
        <v>232</v>
      </c>
      <c r="B78" s="309" t="s">
        <v>233</v>
      </c>
      <c r="C78" s="301"/>
      <c r="D78" s="301"/>
      <c r="E78" s="302"/>
      <c r="F78" s="302">
        <v>36</v>
      </c>
      <c r="G78" s="302"/>
      <c r="H78" s="302"/>
      <c r="I78" s="302"/>
      <c r="J78" s="302"/>
      <c r="K78" s="302"/>
      <c r="L78" s="302"/>
      <c r="M78" s="302"/>
      <c r="N78" s="302"/>
      <c r="O78" s="302"/>
      <c r="P78" s="302"/>
      <c r="Q78" s="302"/>
      <c r="R78" s="303"/>
      <c r="S78" s="304"/>
      <c r="T78" s="290"/>
      <c r="U78" s="290"/>
    </row>
    <row r="79" spans="1:56" ht="13.8" x14ac:dyDescent="0.25">
      <c r="A79" s="13"/>
      <c r="B79" s="288" t="s">
        <v>128</v>
      </c>
      <c r="C79" s="289"/>
      <c r="D79" s="289"/>
      <c r="E79" s="289"/>
      <c r="F79" s="14">
        <f t="shared" ref="F79:U79" si="9">F81-F80</f>
        <v>1476</v>
      </c>
      <c r="G79" s="14">
        <f t="shared" si="9"/>
        <v>2549</v>
      </c>
      <c r="H79" s="14">
        <f t="shared" si="9"/>
        <v>746</v>
      </c>
      <c r="I79" s="14">
        <f t="shared" si="9"/>
        <v>68</v>
      </c>
      <c r="J79" s="14">
        <f t="shared" si="9"/>
        <v>78</v>
      </c>
      <c r="K79" s="14">
        <f t="shared" si="9"/>
        <v>0</v>
      </c>
      <c r="L79" s="10">
        <f t="shared" si="9"/>
        <v>66</v>
      </c>
      <c r="M79" s="10">
        <f t="shared" si="9"/>
        <v>80</v>
      </c>
      <c r="N79" s="10">
        <f t="shared" si="9"/>
        <v>94</v>
      </c>
      <c r="O79" s="10">
        <f t="shared" si="9"/>
        <v>98</v>
      </c>
      <c r="P79" s="10">
        <f t="shared" si="9"/>
        <v>108</v>
      </c>
      <c r="Q79" s="10">
        <f t="shared" si="9"/>
        <v>92</v>
      </c>
      <c r="R79" s="10">
        <f t="shared" si="9"/>
        <v>80</v>
      </c>
      <c r="S79" s="10">
        <f t="shared" si="9"/>
        <v>80</v>
      </c>
      <c r="T79" s="10">
        <f t="shared" si="9"/>
        <v>98</v>
      </c>
      <c r="U79" s="10">
        <f t="shared" si="9"/>
        <v>78</v>
      </c>
    </row>
    <row r="80" spans="1:56" ht="13.8" x14ac:dyDescent="0.25">
      <c r="A80" s="13"/>
      <c r="B80" s="25" t="s">
        <v>129</v>
      </c>
      <c r="C80" s="25"/>
      <c r="D80" s="25"/>
      <c r="E80" s="25"/>
      <c r="F80" s="14">
        <f>F27+F33+F49</f>
        <v>4464</v>
      </c>
      <c r="G80" s="14">
        <f>G28+G34+G49</f>
        <v>1945</v>
      </c>
      <c r="H80" s="14">
        <f>H28++H34+H49</f>
        <v>682</v>
      </c>
      <c r="I80" s="14">
        <f>I27+I33+I49</f>
        <v>660</v>
      </c>
      <c r="J80" s="14">
        <f>J27+J33+J49</f>
        <v>448</v>
      </c>
      <c r="K80" s="14">
        <f>K27+K33+K49</f>
        <v>40</v>
      </c>
      <c r="L80" s="10">
        <f>L27+L33+L49</f>
        <v>0</v>
      </c>
      <c r="M80" s="10">
        <f>M27+M33+M49</f>
        <v>0</v>
      </c>
      <c r="N80" s="10">
        <f>N27+N33+M49</f>
        <v>84</v>
      </c>
      <c r="O80" s="10">
        <f>O27+O33+O49</f>
        <v>110</v>
      </c>
      <c r="P80" s="10">
        <f>P27+P33+P49</f>
        <v>178</v>
      </c>
      <c r="Q80" s="10">
        <f>Q27+Q33+Q49</f>
        <v>160</v>
      </c>
      <c r="R80" s="10">
        <f>R27+R33+R49</f>
        <v>152</v>
      </c>
      <c r="S80" s="10">
        <f>S27+S33+S49</f>
        <v>148</v>
      </c>
      <c r="T80" s="10">
        <f>T27+T33+T49</f>
        <v>188</v>
      </c>
      <c r="U80" s="10">
        <f>U27+U33+U49</f>
        <v>112</v>
      </c>
    </row>
    <row r="81" spans="1:23" ht="22.5" customHeight="1" x14ac:dyDescent="0.25">
      <c r="A81" s="13"/>
      <c r="B81" s="24" t="s">
        <v>130</v>
      </c>
      <c r="C81" s="25"/>
      <c r="D81" s="25"/>
      <c r="E81" s="25"/>
      <c r="F81" s="26">
        <f>F11+F27+F33+F49</f>
        <v>5940</v>
      </c>
      <c r="G81" s="26">
        <f>G11+G27+G33+G49</f>
        <v>4494</v>
      </c>
      <c r="H81" s="26">
        <f>H11+H27+H33+H49</f>
        <v>1428</v>
      </c>
      <c r="I81" s="26">
        <f>I11+I27+I33+I49</f>
        <v>728</v>
      </c>
      <c r="J81" s="26">
        <f>J11+J27+J33+J49</f>
        <v>526</v>
      </c>
      <c r="K81" s="26">
        <f>K11+K27+K33+K49</f>
        <v>40</v>
      </c>
      <c r="L81" s="27">
        <f>L11+L27+L33+L49</f>
        <v>66</v>
      </c>
      <c r="M81" s="27">
        <f>M11+M27+M33+M49</f>
        <v>80</v>
      </c>
      <c r="N81" s="27">
        <f>N11+N27+N33+N49</f>
        <v>178</v>
      </c>
      <c r="O81" s="27">
        <f>O11+O27+O33+O49</f>
        <v>208</v>
      </c>
      <c r="P81" s="27">
        <f>P11+P27+P33+P49</f>
        <v>286</v>
      </c>
      <c r="Q81" s="27">
        <f>Q11+Q27+Q33+Q49</f>
        <v>252</v>
      </c>
      <c r="R81" s="27">
        <f>R11+R27+R33+R49</f>
        <v>232</v>
      </c>
      <c r="S81" s="27">
        <f>S11+S27+S33+S49</f>
        <v>228</v>
      </c>
      <c r="T81" s="27">
        <f>T11+T27+T33+T49</f>
        <v>286</v>
      </c>
      <c r="U81" s="109">
        <f>U11+U27+U33+U49</f>
        <v>190</v>
      </c>
    </row>
    <row r="82" spans="1:23" ht="27" customHeight="1" x14ac:dyDescent="0.25">
      <c r="A82" s="311" t="s">
        <v>234</v>
      </c>
      <c r="B82" s="312"/>
      <c r="C82" s="312"/>
      <c r="D82" s="312"/>
      <c r="E82" s="312"/>
      <c r="F82" s="312"/>
      <c r="G82" s="313"/>
      <c r="H82" s="59" t="s">
        <v>136</v>
      </c>
      <c r="I82" s="62" t="s">
        <v>137</v>
      </c>
      <c r="J82" s="63"/>
      <c r="K82" s="64"/>
      <c r="L82" s="7">
        <v>8</v>
      </c>
      <c r="M82" s="7">
        <v>9</v>
      </c>
      <c r="N82" s="7">
        <v>11</v>
      </c>
      <c r="O82" s="7">
        <v>8</v>
      </c>
      <c r="P82" s="7">
        <v>8</v>
      </c>
      <c r="Q82" s="9">
        <v>7</v>
      </c>
      <c r="R82" s="9">
        <v>8</v>
      </c>
      <c r="S82" s="9">
        <v>8</v>
      </c>
      <c r="T82" s="8">
        <v>7</v>
      </c>
      <c r="U82" s="110">
        <v>5</v>
      </c>
    </row>
    <row r="83" spans="1:23" ht="12.75" customHeight="1" x14ac:dyDescent="0.25">
      <c r="A83" s="314"/>
      <c r="B83" s="315"/>
      <c r="C83" s="315"/>
      <c r="D83" s="315"/>
      <c r="E83" s="315"/>
      <c r="F83" s="315"/>
      <c r="G83" s="316"/>
      <c r="H83" s="60"/>
      <c r="I83" s="62" t="s">
        <v>138</v>
      </c>
      <c r="J83" s="63"/>
      <c r="K83" s="64"/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8">
        <v>0</v>
      </c>
      <c r="U83" s="8">
        <v>0</v>
      </c>
    </row>
    <row r="84" spans="1:23" ht="39.75" customHeight="1" x14ac:dyDescent="0.25">
      <c r="A84" s="314"/>
      <c r="B84" s="315"/>
      <c r="C84" s="315"/>
      <c r="D84" s="315"/>
      <c r="E84" s="315"/>
      <c r="F84" s="315"/>
      <c r="G84" s="316"/>
      <c r="H84" s="60"/>
      <c r="I84" s="62" t="s">
        <v>139</v>
      </c>
      <c r="J84" s="63"/>
      <c r="K84" s="64"/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28">
        <v>0</v>
      </c>
      <c r="R84" s="28">
        <v>0</v>
      </c>
      <c r="S84" s="28">
        <v>0</v>
      </c>
      <c r="T84" s="8">
        <v>0</v>
      </c>
      <c r="U84" s="8">
        <v>0</v>
      </c>
    </row>
    <row r="85" spans="1:23" ht="12.75" customHeight="1" x14ac:dyDescent="0.25">
      <c r="A85" s="314"/>
      <c r="B85" s="315"/>
      <c r="C85" s="315"/>
      <c r="D85" s="315"/>
      <c r="E85" s="315"/>
      <c r="F85" s="315"/>
      <c r="G85" s="316"/>
      <c r="H85" s="60"/>
      <c r="I85" s="62" t="s">
        <v>140</v>
      </c>
      <c r="J85" s="63"/>
      <c r="K85" s="64"/>
      <c r="L85" s="7">
        <v>1</v>
      </c>
      <c r="M85" s="7">
        <v>3</v>
      </c>
      <c r="N85" s="7">
        <v>2</v>
      </c>
      <c r="O85" s="7">
        <v>3</v>
      </c>
      <c r="P85" s="7">
        <v>1</v>
      </c>
      <c r="Q85" s="7">
        <v>1</v>
      </c>
      <c r="R85" s="7">
        <v>1</v>
      </c>
      <c r="S85" s="7">
        <v>1</v>
      </c>
      <c r="T85" s="8">
        <v>3</v>
      </c>
      <c r="U85" s="8">
        <v>2</v>
      </c>
    </row>
    <row r="86" spans="1:23" ht="12.75" customHeight="1" x14ac:dyDescent="0.25">
      <c r="A86" s="314"/>
      <c r="B86" s="315"/>
      <c r="C86" s="315"/>
      <c r="D86" s="315"/>
      <c r="E86" s="315"/>
      <c r="F86" s="315"/>
      <c r="G86" s="316"/>
      <c r="H86" s="60"/>
      <c r="I86" s="62" t="s">
        <v>141</v>
      </c>
      <c r="J86" s="63"/>
      <c r="K86" s="64"/>
      <c r="L86" s="7">
        <v>2</v>
      </c>
      <c r="M86" s="7">
        <v>6</v>
      </c>
      <c r="N86" s="7">
        <v>4</v>
      </c>
      <c r="O86" s="7">
        <v>2</v>
      </c>
      <c r="P86" s="7">
        <v>2</v>
      </c>
      <c r="Q86" s="7">
        <v>1</v>
      </c>
      <c r="R86" s="7">
        <v>0</v>
      </c>
      <c r="S86" s="7">
        <v>1</v>
      </c>
      <c r="T86" s="8">
        <v>0</v>
      </c>
      <c r="U86" s="8">
        <v>4</v>
      </c>
    </row>
    <row r="87" spans="1:23" ht="12.75" customHeight="1" x14ac:dyDescent="0.25">
      <c r="A87" s="317"/>
      <c r="B87" s="318"/>
      <c r="C87" s="318"/>
      <c r="D87" s="318"/>
      <c r="E87" s="318"/>
      <c r="F87" s="318"/>
      <c r="G87" s="319"/>
      <c r="H87" s="61"/>
      <c r="I87" s="62" t="s">
        <v>142</v>
      </c>
      <c r="J87" s="63"/>
      <c r="K87" s="64"/>
      <c r="L87" s="7">
        <v>3</v>
      </c>
      <c r="M87" s="7">
        <v>0</v>
      </c>
      <c r="N87" s="7">
        <v>3</v>
      </c>
      <c r="O87" s="7">
        <v>3</v>
      </c>
      <c r="P87" s="7">
        <v>1</v>
      </c>
      <c r="Q87" s="7">
        <v>6</v>
      </c>
      <c r="R87" s="7">
        <v>5</v>
      </c>
      <c r="S87" s="7">
        <v>6</v>
      </c>
      <c r="T87" s="8">
        <v>4</v>
      </c>
      <c r="U87" s="8">
        <v>0</v>
      </c>
    </row>
    <row r="88" spans="1:23" x14ac:dyDescent="0.25">
      <c r="A88" s="29"/>
      <c r="B88" s="29"/>
      <c r="C88" s="29"/>
      <c r="D88" s="29"/>
      <c r="E88" s="29"/>
      <c r="F88" s="29"/>
      <c r="G88" s="29"/>
      <c r="H88" s="29"/>
      <c r="L88" s="30"/>
      <c r="M88" s="30"/>
      <c r="N88" s="30"/>
      <c r="O88" s="30"/>
      <c r="P88" s="30"/>
      <c r="Q88" s="31"/>
      <c r="R88" s="30"/>
      <c r="S88" s="30"/>
      <c r="T88" s="30"/>
      <c r="U88" s="30"/>
      <c r="V88" s="30"/>
      <c r="W88" s="32"/>
    </row>
    <row r="89" spans="1:23" x14ac:dyDescent="0.25">
      <c r="A89" s="33"/>
      <c r="B89" s="34"/>
      <c r="F89" s="32"/>
      <c r="G89" s="32"/>
      <c r="H89" s="32"/>
      <c r="I89" s="32"/>
      <c r="J89" s="32"/>
      <c r="K89" s="32"/>
      <c r="L89" s="30"/>
      <c r="M89" s="30"/>
      <c r="N89" s="30"/>
      <c r="O89" s="30"/>
      <c r="P89" s="30"/>
      <c r="Q89" s="31"/>
      <c r="R89" s="30"/>
      <c r="S89" s="30"/>
      <c r="T89" s="30"/>
      <c r="U89" s="30"/>
      <c r="V89" s="30"/>
      <c r="W89" s="32"/>
    </row>
    <row r="90" spans="1:23" x14ac:dyDescent="0.25">
      <c r="A90" s="33"/>
      <c r="B90" s="35"/>
      <c r="C90" s="35"/>
      <c r="D90" s="35"/>
      <c r="E90" s="35"/>
      <c r="F90" s="36"/>
      <c r="G90" s="36"/>
      <c r="H90" s="36"/>
      <c r="I90" s="32"/>
      <c r="J90" s="32"/>
      <c r="K90" s="32"/>
      <c r="L90" s="30"/>
      <c r="M90" s="30"/>
      <c r="N90" s="30"/>
      <c r="O90" s="30"/>
      <c r="P90" s="30"/>
      <c r="Q90" s="31"/>
      <c r="R90" s="30"/>
      <c r="S90" s="30"/>
      <c r="T90" s="30"/>
      <c r="U90" s="30"/>
      <c r="V90" s="30"/>
      <c r="W90" s="32"/>
    </row>
    <row r="91" spans="1:23" x14ac:dyDescent="0.25">
      <c r="A91" s="33"/>
      <c r="B91" s="34"/>
      <c r="F91" s="32"/>
      <c r="G91" s="32"/>
      <c r="H91" s="32"/>
      <c r="I91" s="32"/>
      <c r="J91" s="32"/>
      <c r="K91" s="32"/>
      <c r="L91" s="30"/>
      <c r="M91" s="30"/>
      <c r="N91" s="30"/>
      <c r="O91" s="30"/>
      <c r="P91" s="30"/>
      <c r="Q91" s="31"/>
      <c r="R91" s="30"/>
      <c r="S91" s="30"/>
      <c r="T91" s="30"/>
      <c r="U91" s="30"/>
      <c r="V91" s="30"/>
      <c r="W91" s="32"/>
    </row>
    <row r="92" spans="1:23" ht="21" customHeight="1" x14ac:dyDescent="0.25">
      <c r="A92" s="37"/>
      <c r="B92" s="34"/>
      <c r="F92" s="32"/>
      <c r="G92" s="32"/>
      <c r="H92" s="32"/>
      <c r="I92" s="32"/>
      <c r="J92" s="32"/>
      <c r="K92" s="32"/>
      <c r="L92" s="30"/>
      <c r="M92" s="30"/>
      <c r="N92" s="30"/>
      <c r="O92" s="30"/>
      <c r="P92" s="30"/>
      <c r="Q92" s="31"/>
      <c r="R92" s="30"/>
      <c r="S92" s="30"/>
      <c r="T92" s="30"/>
      <c r="U92" s="30"/>
      <c r="V92" s="30"/>
      <c r="W92" s="32"/>
    </row>
    <row r="93" spans="1:23" ht="15" customHeight="1" x14ac:dyDescent="0.25">
      <c r="A93" s="38"/>
      <c r="B93" s="35"/>
      <c r="C93" s="35"/>
      <c r="D93" s="35"/>
      <c r="E93" s="35"/>
      <c r="F93" s="39"/>
      <c r="G93" s="39"/>
      <c r="H93" s="39"/>
      <c r="I93" s="32"/>
      <c r="J93" s="32"/>
      <c r="K93" s="32"/>
      <c r="L93" s="30"/>
      <c r="M93" s="30"/>
      <c r="N93" s="30"/>
      <c r="O93" s="30"/>
      <c r="P93" s="30"/>
      <c r="Q93" s="31"/>
      <c r="R93" s="30"/>
      <c r="S93" s="30"/>
      <c r="T93" s="30"/>
      <c r="U93" s="30"/>
      <c r="V93" s="30"/>
      <c r="W93" s="32"/>
    </row>
    <row r="94" spans="1:23" ht="15" customHeight="1" x14ac:dyDescent="0.25">
      <c r="A94" s="38"/>
      <c r="B94" s="35"/>
      <c r="C94" s="35"/>
      <c r="D94" s="35"/>
      <c r="E94" s="35"/>
      <c r="F94" s="39"/>
      <c r="G94" s="39"/>
      <c r="H94" s="39"/>
      <c r="I94" s="32"/>
      <c r="J94" s="32"/>
      <c r="K94" s="32"/>
      <c r="L94" s="30"/>
      <c r="M94" s="30"/>
      <c r="N94" s="30"/>
      <c r="O94" s="30"/>
      <c r="P94" s="30"/>
      <c r="Q94" s="31"/>
      <c r="R94" s="30"/>
      <c r="S94" s="30"/>
      <c r="T94" s="30"/>
      <c r="U94" s="30"/>
      <c r="V94" s="30"/>
      <c r="W94" s="32"/>
    </row>
    <row r="95" spans="1:23" ht="15" customHeight="1" x14ac:dyDescent="0.25">
      <c r="A95" s="38"/>
      <c r="B95" s="35"/>
      <c r="C95" s="35"/>
      <c r="D95" s="35"/>
      <c r="E95" s="35"/>
      <c r="F95" s="39"/>
      <c r="G95" s="39"/>
      <c r="H95" s="39"/>
      <c r="I95" s="32"/>
      <c r="J95" s="32"/>
      <c r="K95" s="32"/>
      <c r="L95" s="30"/>
      <c r="M95" s="30"/>
      <c r="N95" s="30"/>
      <c r="O95" s="30"/>
      <c r="P95" s="30"/>
      <c r="Q95" s="31"/>
      <c r="R95" s="30"/>
      <c r="S95" s="30"/>
      <c r="T95" s="30"/>
      <c r="U95" s="30"/>
      <c r="V95" s="30"/>
      <c r="W95" s="32"/>
    </row>
    <row r="96" spans="1:23" ht="15" customHeight="1" x14ac:dyDescent="0.25">
      <c r="A96" s="40"/>
      <c r="B96" s="41"/>
      <c r="C96" s="41"/>
      <c r="D96" s="41"/>
      <c r="E96" s="41"/>
      <c r="F96" s="42"/>
      <c r="G96" s="42"/>
      <c r="H96" s="42"/>
      <c r="I96" s="32"/>
      <c r="J96" s="32"/>
      <c r="K96" s="32"/>
      <c r="L96" s="30"/>
      <c r="M96" s="30"/>
      <c r="N96" s="30"/>
      <c r="O96" s="30"/>
      <c r="P96" s="30"/>
      <c r="Q96" s="31"/>
      <c r="R96" s="30"/>
      <c r="S96" s="30"/>
      <c r="T96" s="30"/>
      <c r="U96" s="30"/>
      <c r="V96" s="30"/>
      <c r="W96" s="32"/>
    </row>
    <row r="97" spans="1:23" ht="15" customHeight="1" x14ac:dyDescent="0.25">
      <c r="A97" s="40"/>
      <c r="B97" s="41"/>
      <c r="C97" s="41"/>
      <c r="D97" s="41"/>
      <c r="E97" s="41"/>
      <c r="F97" s="42"/>
      <c r="G97" s="42"/>
      <c r="H97" s="42"/>
      <c r="I97" s="32"/>
      <c r="J97" s="32"/>
      <c r="K97" s="32"/>
      <c r="L97" s="30"/>
      <c r="M97" s="30"/>
      <c r="N97" s="30"/>
      <c r="O97" s="30"/>
      <c r="P97" s="30"/>
      <c r="Q97" s="31"/>
      <c r="R97" s="30"/>
      <c r="S97" s="30"/>
      <c r="T97" s="30"/>
      <c r="U97" s="30"/>
      <c r="V97" s="30"/>
      <c r="W97" s="32"/>
    </row>
    <row r="98" spans="1:23" ht="15" customHeight="1" x14ac:dyDescent="0.25">
      <c r="A98" s="40"/>
      <c r="B98" s="41"/>
      <c r="C98" s="41"/>
      <c r="D98" s="41"/>
      <c r="E98" s="41"/>
      <c r="F98" s="42"/>
      <c r="G98" s="42"/>
      <c r="H98" s="42"/>
      <c r="I98" s="32"/>
      <c r="J98" s="32"/>
      <c r="K98" s="32"/>
      <c r="L98" s="30"/>
      <c r="M98" s="30"/>
      <c r="N98" s="30"/>
      <c r="O98" s="30"/>
      <c r="P98" s="30"/>
      <c r="Q98" s="31"/>
      <c r="R98" s="30"/>
      <c r="S98" s="30"/>
      <c r="T98" s="30"/>
      <c r="U98" s="30"/>
      <c r="V98" s="30"/>
      <c r="W98" s="32"/>
    </row>
    <row r="99" spans="1:23" ht="15" customHeight="1" x14ac:dyDescent="0.25">
      <c r="A99" s="38"/>
      <c r="B99" s="35"/>
      <c r="C99" s="35"/>
      <c r="D99" s="35"/>
      <c r="E99" s="35"/>
      <c r="F99" s="39"/>
      <c r="G99" s="39"/>
      <c r="H99" s="39"/>
      <c r="I99" s="32"/>
      <c r="J99" s="32"/>
      <c r="K99" s="32"/>
      <c r="L99" s="30"/>
      <c r="M99" s="30"/>
      <c r="N99" s="30"/>
      <c r="O99" s="30"/>
      <c r="P99" s="30"/>
      <c r="Q99" s="31"/>
      <c r="R99" s="30"/>
      <c r="S99" s="30"/>
      <c r="T99" s="30"/>
      <c r="U99" s="30"/>
      <c r="V99" s="30"/>
      <c r="W99" s="32"/>
    </row>
    <row r="100" spans="1:23" ht="15" customHeight="1" x14ac:dyDescent="0.25">
      <c r="A100" s="40"/>
      <c r="B100" s="41"/>
      <c r="C100" s="41"/>
      <c r="D100" s="41"/>
      <c r="E100" s="41"/>
      <c r="F100" s="42"/>
      <c r="G100" s="42"/>
      <c r="H100" s="42"/>
      <c r="I100" s="32"/>
      <c r="J100" s="32"/>
      <c r="K100" s="32"/>
      <c r="L100" s="30"/>
      <c r="M100" s="30"/>
      <c r="N100" s="30"/>
      <c r="O100" s="30"/>
      <c r="P100" s="30"/>
      <c r="Q100" s="31"/>
      <c r="R100" s="30"/>
      <c r="S100" s="30"/>
      <c r="T100" s="30"/>
      <c r="U100" s="30"/>
      <c r="V100" s="30"/>
      <c r="W100" s="32"/>
    </row>
    <row r="101" spans="1:23" ht="15" customHeight="1" x14ac:dyDescent="0.25">
      <c r="A101" s="38"/>
      <c r="B101" s="41"/>
      <c r="C101" s="41"/>
      <c r="D101" s="41"/>
      <c r="E101" s="41"/>
      <c r="F101" s="42"/>
      <c r="G101" s="42"/>
      <c r="H101" s="42"/>
      <c r="I101" s="32"/>
      <c r="J101" s="32"/>
      <c r="K101" s="32"/>
      <c r="L101" s="30"/>
      <c r="M101" s="30"/>
      <c r="N101" s="30"/>
      <c r="O101" s="30"/>
      <c r="P101" s="30"/>
      <c r="Q101" s="31"/>
      <c r="R101" s="30"/>
      <c r="S101" s="30"/>
      <c r="T101" s="30"/>
      <c r="U101" s="30"/>
      <c r="V101" s="30"/>
      <c r="W101" s="32"/>
    </row>
    <row r="102" spans="1:23" ht="15" customHeight="1" x14ac:dyDescent="0.25">
      <c r="A102" s="40"/>
      <c r="B102" s="41"/>
      <c r="C102" s="41"/>
      <c r="D102" s="41"/>
      <c r="E102" s="41"/>
      <c r="F102" s="42"/>
      <c r="G102" s="42"/>
      <c r="H102" s="42"/>
      <c r="I102" s="32"/>
      <c r="J102" s="32"/>
      <c r="K102" s="32"/>
      <c r="L102" s="30"/>
      <c r="M102" s="30"/>
      <c r="N102" s="30"/>
      <c r="O102" s="30"/>
      <c r="P102" s="30"/>
      <c r="Q102" s="31"/>
      <c r="R102" s="30"/>
      <c r="S102" s="30"/>
      <c r="T102" s="30"/>
      <c r="U102" s="30"/>
      <c r="V102" s="30"/>
      <c r="W102" s="32"/>
    </row>
    <row r="103" spans="1:23" ht="15" customHeight="1" x14ac:dyDescent="0.25">
      <c r="A103" s="40"/>
      <c r="B103" s="41"/>
      <c r="C103" s="41"/>
      <c r="D103" s="41"/>
      <c r="E103" s="41"/>
      <c r="F103" s="42"/>
      <c r="G103" s="42"/>
      <c r="H103" s="42"/>
      <c r="I103" s="32"/>
      <c r="J103" s="32"/>
      <c r="K103" s="32"/>
      <c r="L103" s="30"/>
      <c r="M103" s="30"/>
      <c r="N103" s="30"/>
      <c r="O103" s="30"/>
      <c r="P103" s="30"/>
      <c r="Q103" s="31"/>
      <c r="R103" s="30"/>
      <c r="S103" s="30"/>
      <c r="T103" s="30"/>
      <c r="U103" s="30"/>
      <c r="V103" s="30"/>
      <c r="W103" s="32"/>
    </row>
    <row r="104" spans="1:23" ht="15" customHeight="1" x14ac:dyDescent="0.25">
      <c r="A104" s="40"/>
      <c r="B104" s="41"/>
      <c r="C104" s="41"/>
      <c r="D104" s="41"/>
      <c r="E104" s="41"/>
      <c r="F104" s="42"/>
      <c r="G104" s="42"/>
      <c r="H104" s="42"/>
      <c r="I104" s="32"/>
      <c r="J104" s="32"/>
      <c r="K104" s="32"/>
      <c r="L104" s="30"/>
      <c r="M104" s="30"/>
      <c r="N104" s="30"/>
      <c r="O104" s="30"/>
      <c r="P104" s="30"/>
      <c r="Q104" s="31"/>
      <c r="R104" s="30"/>
      <c r="S104" s="30"/>
      <c r="T104" s="30"/>
      <c r="U104" s="30"/>
      <c r="V104" s="30"/>
      <c r="W104" s="32"/>
    </row>
    <row r="105" spans="1:23" ht="15" customHeight="1" x14ac:dyDescent="0.25">
      <c r="A105" s="38"/>
      <c r="B105" s="43"/>
      <c r="C105" s="43"/>
      <c r="D105" s="43"/>
      <c r="E105" s="43"/>
      <c r="F105" s="44"/>
      <c r="G105" s="44"/>
      <c r="H105" s="44"/>
      <c r="I105" s="32"/>
      <c r="J105" s="32"/>
      <c r="K105" s="32"/>
      <c r="L105" s="30"/>
      <c r="M105" s="30"/>
      <c r="N105" s="30"/>
      <c r="O105" s="30"/>
      <c r="P105" s="30"/>
      <c r="Q105" s="31"/>
      <c r="R105" s="30"/>
      <c r="S105" s="30"/>
      <c r="T105" s="30"/>
      <c r="U105" s="30"/>
      <c r="V105" s="30"/>
      <c r="W105" s="32"/>
    </row>
    <row r="106" spans="1:23" ht="15" customHeight="1" x14ac:dyDescent="0.25">
      <c r="A106" s="40"/>
      <c r="B106" s="41"/>
      <c r="C106" s="41"/>
      <c r="D106" s="41"/>
      <c r="E106" s="41"/>
      <c r="F106" s="42"/>
      <c r="G106" s="42"/>
      <c r="H106" s="42"/>
      <c r="I106" s="32"/>
      <c r="J106" s="32"/>
      <c r="K106" s="32"/>
      <c r="L106" s="30"/>
      <c r="M106" s="30"/>
      <c r="N106" s="30"/>
      <c r="O106" s="30"/>
      <c r="P106" s="30"/>
      <c r="Q106" s="31"/>
      <c r="R106" s="30"/>
      <c r="S106" s="30"/>
      <c r="T106" s="30"/>
      <c r="U106" s="30"/>
      <c r="V106" s="30"/>
      <c r="W106" s="32"/>
    </row>
    <row r="107" spans="1:23" ht="15.75" customHeight="1" x14ac:dyDescent="0.25">
      <c r="A107" s="40"/>
      <c r="B107" s="41"/>
      <c r="C107" s="41"/>
      <c r="D107" s="41"/>
      <c r="E107" s="41"/>
      <c r="F107" s="42"/>
      <c r="G107" s="42"/>
      <c r="H107" s="42"/>
      <c r="I107" s="32"/>
      <c r="J107" s="32"/>
      <c r="K107" s="32"/>
      <c r="L107" s="30"/>
      <c r="M107" s="30"/>
      <c r="N107" s="30"/>
      <c r="O107" s="30"/>
      <c r="P107" s="30"/>
      <c r="Q107" s="31"/>
      <c r="R107" s="30"/>
      <c r="S107" s="30"/>
      <c r="T107" s="30"/>
      <c r="U107" s="30"/>
      <c r="V107" s="30"/>
      <c r="W107" s="32"/>
    </row>
    <row r="108" spans="1:23" ht="15.6" x14ac:dyDescent="0.25">
      <c r="A108" s="45"/>
      <c r="B108" s="46"/>
      <c r="C108" s="46"/>
      <c r="D108" s="46"/>
      <c r="E108" s="46"/>
      <c r="F108" s="47"/>
      <c r="G108" s="47"/>
      <c r="H108" s="47"/>
      <c r="I108" s="32"/>
      <c r="J108" s="32"/>
      <c r="K108" s="32"/>
      <c r="L108" s="30"/>
      <c r="M108" s="30"/>
      <c r="N108" s="30"/>
      <c r="O108" s="30"/>
      <c r="P108" s="30"/>
      <c r="Q108" s="31"/>
      <c r="R108" s="30"/>
      <c r="S108" s="30"/>
      <c r="T108" s="30"/>
      <c r="U108" s="30"/>
      <c r="V108" s="30"/>
      <c r="W108" s="32"/>
    </row>
    <row r="109" spans="1:23" ht="15.6" x14ac:dyDescent="0.25">
      <c r="A109" s="40"/>
      <c r="B109" s="41"/>
      <c r="C109" s="41"/>
      <c r="D109" s="41"/>
      <c r="E109" s="41"/>
      <c r="F109" s="42"/>
      <c r="G109" s="42"/>
      <c r="H109" s="42"/>
      <c r="I109" s="32"/>
      <c r="J109" s="32"/>
      <c r="K109" s="32"/>
      <c r="L109" s="30"/>
      <c r="M109" s="30"/>
      <c r="N109" s="30"/>
      <c r="O109" s="30"/>
      <c r="P109" s="30"/>
      <c r="Q109" s="31"/>
      <c r="R109" s="30"/>
      <c r="S109" s="30"/>
      <c r="T109" s="30"/>
      <c r="U109" s="30"/>
      <c r="V109" s="30"/>
      <c r="W109" s="32"/>
    </row>
    <row r="110" spans="1:23" ht="15.6" x14ac:dyDescent="0.25">
      <c r="A110" s="40"/>
      <c r="B110" s="41"/>
      <c r="C110" s="41"/>
      <c r="D110" s="41"/>
      <c r="E110" s="41"/>
      <c r="F110" s="42"/>
      <c r="G110" s="42"/>
      <c r="H110" s="42"/>
      <c r="I110" s="32"/>
      <c r="J110" s="32"/>
      <c r="K110" s="32"/>
      <c r="L110" s="30"/>
      <c r="M110" s="30"/>
      <c r="N110" s="30"/>
      <c r="O110" s="30"/>
      <c r="P110" s="30"/>
      <c r="Q110" s="31"/>
      <c r="R110" s="30"/>
      <c r="S110" s="30"/>
      <c r="T110" s="30"/>
      <c r="U110" s="30"/>
      <c r="V110" s="30"/>
      <c r="W110" s="32"/>
    </row>
    <row r="111" spans="1:23" ht="15.6" x14ac:dyDescent="0.25">
      <c r="A111" s="40"/>
      <c r="B111" s="41"/>
      <c r="C111" s="41"/>
      <c r="D111" s="41"/>
      <c r="E111" s="41"/>
      <c r="F111" s="42"/>
      <c r="G111" s="42"/>
      <c r="H111" s="42"/>
      <c r="I111" s="32"/>
      <c r="J111" s="32"/>
      <c r="K111" s="32"/>
      <c r="L111" s="30"/>
      <c r="M111" s="30"/>
      <c r="N111" s="30"/>
      <c r="O111" s="30"/>
      <c r="P111" s="30"/>
      <c r="Q111" s="31"/>
      <c r="R111" s="30"/>
      <c r="S111" s="30"/>
      <c r="T111" s="30"/>
      <c r="U111" s="30"/>
      <c r="V111" s="30"/>
      <c r="W111" s="32"/>
    </row>
    <row r="112" spans="1:23" x14ac:dyDescent="0.25">
      <c r="A112" s="33"/>
      <c r="B112" s="34"/>
      <c r="F112" s="32"/>
      <c r="G112" s="32"/>
      <c r="H112" s="32"/>
      <c r="I112" s="32"/>
      <c r="J112" s="32"/>
      <c r="K112" s="32"/>
      <c r="L112" s="30"/>
      <c r="M112" s="30"/>
      <c r="N112" s="30"/>
      <c r="O112" s="30"/>
      <c r="P112" s="30"/>
      <c r="Q112" s="31"/>
      <c r="R112" s="30"/>
      <c r="S112" s="30"/>
      <c r="T112" s="30"/>
      <c r="U112" s="30"/>
      <c r="V112" s="30"/>
      <c r="W112" s="32"/>
    </row>
    <row r="113" spans="1:23" x14ac:dyDescent="0.25">
      <c r="A113" s="33"/>
      <c r="B113" s="34"/>
      <c r="F113" s="32"/>
      <c r="G113" s="32"/>
      <c r="H113" s="32"/>
      <c r="I113" s="32"/>
      <c r="J113" s="32"/>
      <c r="K113" s="32"/>
      <c r="L113" s="30"/>
      <c r="M113" s="30"/>
      <c r="N113" s="30"/>
      <c r="O113" s="30"/>
      <c r="P113" s="30"/>
      <c r="Q113" s="31"/>
      <c r="R113" s="30"/>
      <c r="S113" s="30"/>
      <c r="T113" s="30"/>
      <c r="U113" s="30"/>
      <c r="V113" s="30"/>
      <c r="W113" s="32"/>
    </row>
    <row r="114" spans="1:23" x14ac:dyDescent="0.25">
      <c r="A114" s="33"/>
      <c r="B114" s="34"/>
      <c r="F114" s="32"/>
      <c r="G114" s="32"/>
      <c r="H114" s="32"/>
      <c r="I114" s="32"/>
      <c r="J114" s="32"/>
      <c r="K114" s="32"/>
      <c r="L114" s="30"/>
      <c r="M114" s="30"/>
      <c r="N114" s="30"/>
      <c r="O114" s="30"/>
      <c r="P114" s="30"/>
      <c r="Q114" s="31"/>
      <c r="R114" s="30"/>
      <c r="S114" s="30"/>
      <c r="T114" s="30"/>
      <c r="U114" s="30"/>
      <c r="V114" s="30"/>
      <c r="W114" s="32"/>
    </row>
    <row r="115" spans="1:23" x14ac:dyDescent="0.25">
      <c r="A115" s="33"/>
      <c r="B115" s="34"/>
      <c r="F115" s="32"/>
      <c r="G115" s="32"/>
      <c r="H115" s="32"/>
      <c r="I115" s="32"/>
      <c r="J115" s="32"/>
      <c r="K115" s="32"/>
      <c r="L115" s="30"/>
      <c r="M115" s="30"/>
      <c r="N115" s="30"/>
      <c r="O115" s="30"/>
      <c r="P115" s="30"/>
      <c r="Q115" s="31"/>
      <c r="R115" s="30"/>
      <c r="S115" s="30"/>
      <c r="T115" s="30"/>
      <c r="U115" s="30"/>
      <c r="V115" s="30"/>
      <c r="W115" s="32"/>
    </row>
    <row r="116" spans="1:23" x14ac:dyDescent="0.25">
      <c r="A116" s="33"/>
      <c r="B116" s="34"/>
      <c r="F116" s="32"/>
      <c r="G116" s="32"/>
      <c r="H116" s="32"/>
      <c r="I116" s="32"/>
      <c r="J116" s="32"/>
      <c r="K116" s="32"/>
      <c r="L116" s="30"/>
      <c r="M116" s="30"/>
      <c r="N116" s="30"/>
      <c r="O116" s="30"/>
      <c r="P116" s="30"/>
      <c r="Q116" s="31"/>
      <c r="R116" s="30"/>
      <c r="S116" s="30"/>
      <c r="T116" s="30"/>
      <c r="U116" s="30"/>
      <c r="V116" s="30"/>
      <c r="W116" s="32"/>
    </row>
    <row r="117" spans="1:23" x14ac:dyDescent="0.25">
      <c r="A117" s="33"/>
      <c r="B117" s="34"/>
      <c r="F117" s="32"/>
      <c r="G117" s="32"/>
      <c r="H117" s="32"/>
      <c r="I117" s="32"/>
      <c r="J117" s="32"/>
      <c r="K117" s="32"/>
      <c r="L117" s="30"/>
      <c r="M117" s="30"/>
      <c r="N117" s="30"/>
      <c r="O117" s="30"/>
      <c r="P117" s="30"/>
      <c r="Q117" s="31"/>
      <c r="R117" s="30"/>
      <c r="S117" s="30"/>
      <c r="T117" s="30"/>
      <c r="U117" s="30"/>
      <c r="V117" s="30"/>
      <c r="W117" s="32"/>
    </row>
    <row r="118" spans="1:23" x14ac:dyDescent="0.25">
      <c r="A118" s="33"/>
      <c r="B118" s="34"/>
      <c r="F118" s="32"/>
      <c r="G118" s="32"/>
      <c r="H118" s="32"/>
      <c r="I118" s="32"/>
      <c r="J118" s="32"/>
      <c r="K118" s="32"/>
      <c r="L118" s="30"/>
      <c r="M118" s="30"/>
      <c r="N118" s="30"/>
      <c r="O118" s="30"/>
      <c r="P118" s="30"/>
      <c r="Q118" s="31"/>
      <c r="R118" s="30"/>
      <c r="S118" s="30"/>
      <c r="T118" s="30"/>
      <c r="U118" s="30"/>
      <c r="V118" s="30"/>
      <c r="W118" s="32"/>
    </row>
    <row r="119" spans="1:23" x14ac:dyDescent="0.25">
      <c r="A119" s="33"/>
      <c r="B119" s="34"/>
      <c r="F119" s="32"/>
      <c r="G119" s="32"/>
      <c r="H119" s="32"/>
      <c r="I119" s="32"/>
      <c r="J119" s="32"/>
      <c r="K119" s="32"/>
      <c r="L119" s="30"/>
      <c r="M119" s="30"/>
      <c r="N119" s="30"/>
      <c r="O119" s="30"/>
      <c r="P119" s="30"/>
      <c r="Q119" s="31"/>
      <c r="R119" s="30"/>
      <c r="S119" s="30"/>
      <c r="T119" s="30"/>
      <c r="U119" s="30"/>
      <c r="V119" s="30"/>
      <c r="W119" s="32"/>
    </row>
    <row r="120" spans="1:23" x14ac:dyDescent="0.25">
      <c r="A120" s="33"/>
      <c r="B120" s="34"/>
      <c r="F120" s="32"/>
      <c r="G120" s="32"/>
      <c r="H120" s="32"/>
      <c r="I120" s="32"/>
      <c r="J120" s="32"/>
      <c r="K120" s="32"/>
      <c r="L120" s="30"/>
      <c r="M120" s="30"/>
      <c r="N120" s="30"/>
      <c r="O120" s="30"/>
      <c r="P120" s="30"/>
      <c r="Q120" s="31"/>
      <c r="R120" s="30"/>
      <c r="S120" s="30"/>
      <c r="T120" s="30"/>
      <c r="U120" s="30"/>
      <c r="V120" s="30"/>
      <c r="W120" s="32"/>
    </row>
    <row r="121" spans="1:23" x14ac:dyDescent="0.25">
      <c r="A121" s="33"/>
      <c r="B121" s="34"/>
      <c r="F121" s="32"/>
      <c r="G121" s="32"/>
      <c r="H121" s="32"/>
      <c r="I121" s="32"/>
      <c r="J121" s="32"/>
      <c r="K121" s="32"/>
      <c r="L121" s="30"/>
      <c r="M121" s="30"/>
      <c r="N121" s="30"/>
      <c r="O121" s="30"/>
      <c r="P121" s="30"/>
      <c r="Q121" s="31"/>
      <c r="R121" s="30"/>
      <c r="S121" s="30"/>
      <c r="T121" s="30"/>
      <c r="U121" s="30"/>
      <c r="V121" s="30"/>
      <c r="W121" s="32"/>
    </row>
    <row r="122" spans="1:23" x14ac:dyDescent="0.25">
      <c r="A122" s="33"/>
      <c r="B122" s="34"/>
      <c r="F122" s="32"/>
      <c r="G122" s="32"/>
      <c r="H122" s="32"/>
      <c r="I122" s="32"/>
      <c r="J122" s="32"/>
      <c r="K122" s="32"/>
    </row>
  </sheetData>
  <mergeCells count="34">
    <mergeCell ref="C2:C9"/>
    <mergeCell ref="D2:D9"/>
    <mergeCell ref="E2:E9"/>
    <mergeCell ref="L5:L9"/>
    <mergeCell ref="L2:U4"/>
    <mergeCell ref="Q5:Q9"/>
    <mergeCell ref="U5:U9"/>
    <mergeCell ref="T5:T9"/>
    <mergeCell ref="S5:S9"/>
    <mergeCell ref="R5:R9"/>
    <mergeCell ref="P5:P9"/>
    <mergeCell ref="A1:Q1"/>
    <mergeCell ref="F2:K2"/>
    <mergeCell ref="H3:K4"/>
    <mergeCell ref="I5:K5"/>
    <mergeCell ref="B2:B9"/>
    <mergeCell ref="A2:A9"/>
    <mergeCell ref="G3:G9"/>
    <mergeCell ref="F3:F9"/>
    <mergeCell ref="H5:H9"/>
    <mergeCell ref="I6:I9"/>
    <mergeCell ref="K6:K9"/>
    <mergeCell ref="J6:J9"/>
    <mergeCell ref="O5:O9"/>
    <mergeCell ref="N5:N9"/>
    <mergeCell ref="M5:M9"/>
    <mergeCell ref="H82:H87"/>
    <mergeCell ref="I87:K87"/>
    <mergeCell ref="I86:K86"/>
    <mergeCell ref="A82:G87"/>
    <mergeCell ref="I85:K85"/>
    <mergeCell ref="I84:K84"/>
    <mergeCell ref="I83:K83"/>
    <mergeCell ref="I82:K82"/>
  </mergeCells>
  <pageMargins left="0.43307086614173229" right="0.23622047244094491" top="0.35433070866141736" bottom="0.47244094488188981" header="0.31496062992125984" footer="0.31496062992125984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6"/>
  <sheetViews>
    <sheetView workbookViewId="0">
      <selection activeCell="R8" sqref="R8:R9"/>
    </sheetView>
  </sheetViews>
  <sheetFormatPr defaultColWidth="9" defaultRowHeight="9.6" x14ac:dyDescent="0.2"/>
  <cols>
    <col min="1" max="53" width="2.6640625" style="48" bestFit="1" customWidth="1"/>
    <col min="54" max="56" width="3.44140625" style="48" customWidth="1"/>
    <col min="57" max="57" width="9" style="48" customWidth="1"/>
    <col min="58" max="16384" width="9" style="48"/>
  </cols>
  <sheetData>
    <row r="1" spans="1:54" ht="42.75" customHeight="1" x14ac:dyDescent="0.2">
      <c r="A1" s="78" t="s">
        <v>143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80"/>
    </row>
    <row r="2" spans="1:54" ht="12.75" customHeight="1" x14ac:dyDescent="0.2">
      <c r="A2" s="81" t="s">
        <v>144</v>
      </c>
      <c r="B2" s="74" t="s">
        <v>145</v>
      </c>
      <c r="C2" s="75"/>
      <c r="D2" s="75"/>
      <c r="E2" s="76"/>
      <c r="F2" s="72" t="s">
        <v>146</v>
      </c>
      <c r="G2" s="74" t="s">
        <v>147</v>
      </c>
      <c r="H2" s="75"/>
      <c r="I2" s="76"/>
      <c r="J2" s="72" t="s">
        <v>148</v>
      </c>
      <c r="K2" s="74" t="s">
        <v>149</v>
      </c>
      <c r="L2" s="75"/>
      <c r="M2" s="75"/>
      <c r="N2" s="76"/>
      <c r="O2" s="74" t="s">
        <v>150</v>
      </c>
      <c r="P2" s="75"/>
      <c r="Q2" s="75"/>
      <c r="R2" s="76"/>
      <c r="S2" s="72" t="s">
        <v>151</v>
      </c>
      <c r="T2" s="74" t="s">
        <v>152</v>
      </c>
      <c r="U2" s="75"/>
      <c r="V2" s="76"/>
      <c r="W2" s="72" t="s">
        <v>153</v>
      </c>
      <c r="X2" s="74" t="s">
        <v>154</v>
      </c>
      <c r="Y2" s="75"/>
      <c r="Z2" s="76"/>
      <c r="AA2" s="72" t="s">
        <v>155</v>
      </c>
      <c r="AB2" s="74" t="s">
        <v>156</v>
      </c>
      <c r="AC2" s="75"/>
      <c r="AD2" s="75"/>
      <c r="AE2" s="76"/>
      <c r="AF2" s="72" t="s">
        <v>157</v>
      </c>
      <c r="AG2" s="74" t="s">
        <v>158</v>
      </c>
      <c r="AH2" s="75"/>
      <c r="AI2" s="76"/>
      <c r="AJ2" s="72" t="s">
        <v>159</v>
      </c>
      <c r="AK2" s="74" t="s">
        <v>160</v>
      </c>
      <c r="AL2" s="75"/>
      <c r="AM2" s="75"/>
      <c r="AN2" s="76"/>
      <c r="AO2" s="74" t="s">
        <v>161</v>
      </c>
      <c r="AP2" s="75"/>
      <c r="AQ2" s="75"/>
      <c r="AR2" s="76"/>
      <c r="AS2" s="72" t="s">
        <v>162</v>
      </c>
      <c r="AT2" s="74" t="s">
        <v>163</v>
      </c>
      <c r="AU2" s="75"/>
      <c r="AV2" s="76"/>
      <c r="AW2" s="72" t="s">
        <v>164</v>
      </c>
      <c r="AX2" s="74" t="s">
        <v>165</v>
      </c>
      <c r="AY2" s="75"/>
      <c r="AZ2" s="75"/>
      <c r="BA2" s="76"/>
    </row>
    <row r="3" spans="1:54" ht="51" customHeight="1" x14ac:dyDescent="0.2">
      <c r="A3" s="82"/>
      <c r="B3" s="49" t="s">
        <v>166</v>
      </c>
      <c r="C3" s="49" t="s">
        <v>167</v>
      </c>
      <c r="D3" s="49" t="s">
        <v>168</v>
      </c>
      <c r="E3" s="49" t="s">
        <v>169</v>
      </c>
      <c r="F3" s="73"/>
      <c r="G3" s="49" t="s">
        <v>170</v>
      </c>
      <c r="H3" s="49" t="s">
        <v>171</v>
      </c>
      <c r="I3" s="49" t="s">
        <v>172</v>
      </c>
      <c r="J3" s="73"/>
      <c r="K3" s="49" t="s">
        <v>173</v>
      </c>
      <c r="L3" s="49" t="s">
        <v>174</v>
      </c>
      <c r="M3" s="49" t="s">
        <v>175</v>
      </c>
      <c r="N3" s="49" t="s">
        <v>176</v>
      </c>
      <c r="O3" s="49" t="s">
        <v>166</v>
      </c>
      <c r="P3" s="49" t="s">
        <v>167</v>
      </c>
      <c r="Q3" s="49" t="s">
        <v>168</v>
      </c>
      <c r="R3" s="49" t="s">
        <v>177</v>
      </c>
      <c r="S3" s="73"/>
      <c r="T3" s="49" t="s">
        <v>178</v>
      </c>
      <c r="U3" s="49" t="s">
        <v>179</v>
      </c>
      <c r="V3" s="49" t="s">
        <v>180</v>
      </c>
      <c r="W3" s="73"/>
      <c r="X3" s="49" t="s">
        <v>181</v>
      </c>
      <c r="Y3" s="49" t="s">
        <v>182</v>
      </c>
      <c r="Z3" s="49" t="s">
        <v>183</v>
      </c>
      <c r="AA3" s="73"/>
      <c r="AB3" s="49" t="s">
        <v>181</v>
      </c>
      <c r="AC3" s="49" t="s">
        <v>182</v>
      </c>
      <c r="AD3" s="49" t="s">
        <v>183</v>
      </c>
      <c r="AE3" s="49" t="s">
        <v>184</v>
      </c>
      <c r="AF3" s="73"/>
      <c r="AG3" s="49" t="s">
        <v>170</v>
      </c>
      <c r="AH3" s="49" t="s">
        <v>171</v>
      </c>
      <c r="AI3" s="49" t="s">
        <v>172</v>
      </c>
      <c r="AJ3" s="73"/>
      <c r="AK3" s="49" t="s">
        <v>185</v>
      </c>
      <c r="AL3" s="49" t="s">
        <v>186</v>
      </c>
      <c r="AM3" s="49" t="s">
        <v>187</v>
      </c>
      <c r="AN3" s="49" t="s">
        <v>188</v>
      </c>
      <c r="AO3" s="49" t="s">
        <v>166</v>
      </c>
      <c r="AP3" s="49" t="s">
        <v>167</v>
      </c>
      <c r="AQ3" s="49" t="s">
        <v>168</v>
      </c>
      <c r="AR3" s="49" t="s">
        <v>177</v>
      </c>
      <c r="AS3" s="73"/>
      <c r="AT3" s="49" t="s">
        <v>189</v>
      </c>
      <c r="AU3" s="49" t="s">
        <v>190</v>
      </c>
      <c r="AV3" s="49" t="s">
        <v>172</v>
      </c>
      <c r="AW3" s="73"/>
      <c r="AX3" s="49" t="s">
        <v>173</v>
      </c>
      <c r="AY3" s="49" t="s">
        <v>174</v>
      </c>
      <c r="AZ3" s="49" t="s">
        <v>175</v>
      </c>
      <c r="BA3" s="49" t="s">
        <v>191</v>
      </c>
    </row>
    <row r="4" spans="1:54" ht="20.25" customHeight="1" x14ac:dyDescent="0.2">
      <c r="A4" s="83"/>
      <c r="B4" s="50">
        <v>1</v>
      </c>
      <c r="C4" s="51">
        <v>2</v>
      </c>
      <c r="D4" s="50">
        <v>3</v>
      </c>
      <c r="E4" s="51">
        <v>4</v>
      </c>
      <c r="F4" s="50">
        <v>5</v>
      </c>
      <c r="G4" s="51">
        <v>6</v>
      </c>
      <c r="H4" s="50">
        <v>7</v>
      </c>
      <c r="I4" s="51">
        <v>8</v>
      </c>
      <c r="J4" s="50">
        <v>9</v>
      </c>
      <c r="K4" s="51">
        <v>10</v>
      </c>
      <c r="L4" s="50">
        <v>11</v>
      </c>
      <c r="M4" s="51">
        <v>12</v>
      </c>
      <c r="N4" s="50">
        <v>13</v>
      </c>
      <c r="O4" s="51">
        <v>14</v>
      </c>
      <c r="P4" s="50">
        <v>15</v>
      </c>
      <c r="Q4" s="51">
        <v>16</v>
      </c>
      <c r="R4" s="50">
        <v>17</v>
      </c>
      <c r="S4" s="51">
        <v>18</v>
      </c>
      <c r="T4" s="50">
        <v>19</v>
      </c>
      <c r="U4" s="51">
        <v>20</v>
      </c>
      <c r="V4" s="50">
        <v>21</v>
      </c>
      <c r="W4" s="51">
        <v>22</v>
      </c>
      <c r="X4" s="50">
        <v>23</v>
      </c>
      <c r="Y4" s="51">
        <v>24</v>
      </c>
      <c r="Z4" s="50">
        <v>25</v>
      </c>
      <c r="AA4" s="51">
        <v>26</v>
      </c>
      <c r="AB4" s="50">
        <v>27</v>
      </c>
      <c r="AC4" s="51">
        <v>28</v>
      </c>
      <c r="AD4" s="50">
        <v>29</v>
      </c>
      <c r="AE4" s="51">
        <v>30</v>
      </c>
      <c r="AF4" s="50">
        <v>31</v>
      </c>
      <c r="AG4" s="51">
        <v>32</v>
      </c>
      <c r="AH4" s="50">
        <v>33</v>
      </c>
      <c r="AI4" s="51">
        <v>34</v>
      </c>
      <c r="AJ4" s="50">
        <v>35</v>
      </c>
      <c r="AK4" s="51">
        <v>36</v>
      </c>
      <c r="AL4" s="50">
        <v>37</v>
      </c>
      <c r="AM4" s="51">
        <v>38</v>
      </c>
      <c r="AN4" s="50">
        <v>39</v>
      </c>
      <c r="AO4" s="51">
        <v>40</v>
      </c>
      <c r="AP4" s="50">
        <v>41</v>
      </c>
      <c r="AQ4" s="51">
        <v>42</v>
      </c>
      <c r="AR4" s="50">
        <v>43</v>
      </c>
      <c r="AS4" s="51">
        <v>44</v>
      </c>
      <c r="AT4" s="50">
        <v>45</v>
      </c>
      <c r="AU4" s="51">
        <v>46</v>
      </c>
      <c r="AV4" s="50">
        <v>47</v>
      </c>
      <c r="AW4" s="51">
        <v>48</v>
      </c>
      <c r="AX4" s="50">
        <v>49</v>
      </c>
      <c r="AY4" s="51">
        <v>50</v>
      </c>
      <c r="AZ4" s="50">
        <v>51</v>
      </c>
      <c r="BA4" s="51">
        <v>52</v>
      </c>
      <c r="BB4" s="52"/>
    </row>
    <row r="5" spans="1:54" ht="20.25" customHeight="1" x14ac:dyDescent="0.2">
      <c r="A5" s="53">
        <v>1</v>
      </c>
      <c r="B5" s="50"/>
      <c r="C5" s="51"/>
      <c r="D5" s="50"/>
      <c r="E5" s="51"/>
      <c r="F5" s="51"/>
      <c r="G5" s="51"/>
      <c r="H5" s="51"/>
      <c r="I5" s="51"/>
      <c r="J5" s="51"/>
      <c r="K5" s="54"/>
      <c r="L5" s="51"/>
      <c r="M5" s="51"/>
      <c r="N5" s="51"/>
      <c r="O5" s="51"/>
      <c r="P5" s="51"/>
      <c r="Q5" s="51"/>
      <c r="R5" s="51"/>
      <c r="S5" s="51"/>
      <c r="T5" s="51"/>
      <c r="U5" s="53" t="s">
        <v>193</v>
      </c>
      <c r="V5" s="53" t="s">
        <v>193</v>
      </c>
      <c r="W5" s="51"/>
      <c r="X5" s="54"/>
      <c r="Y5" s="51" t="s">
        <v>194</v>
      </c>
      <c r="Z5" s="51" t="s">
        <v>194</v>
      </c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4"/>
      <c r="AL5" s="51" t="s">
        <v>194</v>
      </c>
      <c r="AM5" s="51" t="s">
        <v>194</v>
      </c>
      <c r="AN5" s="51"/>
      <c r="AO5" s="51"/>
      <c r="AP5" s="50"/>
      <c r="AQ5" s="51"/>
      <c r="AR5" s="50"/>
      <c r="AS5" s="53" t="s">
        <v>193</v>
      </c>
      <c r="AT5" s="53" t="s">
        <v>193</v>
      </c>
      <c r="AU5" s="53" t="s">
        <v>193</v>
      </c>
      <c r="AV5" s="53" t="s">
        <v>193</v>
      </c>
      <c r="AW5" s="53" t="s">
        <v>193</v>
      </c>
      <c r="AX5" s="53" t="s">
        <v>193</v>
      </c>
      <c r="AY5" s="53" t="s">
        <v>193</v>
      </c>
      <c r="AZ5" s="53" t="s">
        <v>193</v>
      </c>
      <c r="BA5" s="53" t="s">
        <v>193</v>
      </c>
      <c r="BB5" s="52"/>
    </row>
    <row r="6" spans="1:54" ht="16.5" customHeight="1" x14ac:dyDescent="0.2">
      <c r="A6" s="53">
        <v>2</v>
      </c>
      <c r="B6" s="53"/>
      <c r="C6" s="53"/>
      <c r="D6" s="53"/>
      <c r="E6" s="53"/>
      <c r="F6" s="53"/>
      <c r="G6" s="53"/>
      <c r="H6" s="53"/>
      <c r="I6" s="53" t="s">
        <v>194</v>
      </c>
      <c r="J6" s="53" t="s">
        <v>194</v>
      </c>
      <c r="K6" s="53"/>
      <c r="L6" s="54"/>
      <c r="M6" s="54"/>
      <c r="N6" s="53"/>
      <c r="O6" s="53"/>
      <c r="P6" s="53"/>
      <c r="Q6" s="53"/>
      <c r="R6" s="53"/>
      <c r="S6" s="53"/>
      <c r="T6" s="53"/>
      <c r="U6" s="53" t="s">
        <v>193</v>
      </c>
      <c r="V6" s="53" t="s">
        <v>193</v>
      </c>
      <c r="W6" s="53"/>
      <c r="X6" s="53"/>
      <c r="Y6" s="53"/>
      <c r="Z6" s="54"/>
      <c r="AA6" s="54"/>
      <c r="AB6" s="54"/>
      <c r="AC6" s="53"/>
      <c r="AD6" s="53"/>
      <c r="AE6" s="53"/>
      <c r="AF6" s="53"/>
      <c r="AG6" s="53" t="s">
        <v>194</v>
      </c>
      <c r="AH6" s="53" t="s">
        <v>194</v>
      </c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 t="s">
        <v>193</v>
      </c>
      <c r="AT6" s="53" t="s">
        <v>193</v>
      </c>
      <c r="AU6" s="53" t="s">
        <v>193</v>
      </c>
      <c r="AV6" s="53" t="s">
        <v>193</v>
      </c>
      <c r="AW6" s="53" t="s">
        <v>193</v>
      </c>
      <c r="AX6" s="53" t="s">
        <v>193</v>
      </c>
      <c r="AY6" s="53" t="s">
        <v>193</v>
      </c>
      <c r="AZ6" s="53" t="s">
        <v>193</v>
      </c>
      <c r="BA6" s="53" t="s">
        <v>193</v>
      </c>
    </row>
    <row r="7" spans="1:54" ht="16.5" customHeight="1" x14ac:dyDescent="0.2">
      <c r="A7" s="55">
        <v>3</v>
      </c>
      <c r="B7" s="55"/>
      <c r="C7" s="55"/>
      <c r="D7" s="55"/>
      <c r="E7" s="55"/>
      <c r="F7" s="53"/>
      <c r="G7" s="53"/>
      <c r="H7" s="53"/>
      <c r="I7" s="53"/>
      <c r="J7" s="53"/>
      <c r="K7" s="53" t="s">
        <v>194</v>
      </c>
      <c r="L7" s="53" t="s">
        <v>194</v>
      </c>
      <c r="M7" s="53"/>
      <c r="N7" s="54"/>
      <c r="O7" s="54"/>
      <c r="P7" s="53"/>
      <c r="Q7" s="53"/>
      <c r="R7" s="53"/>
      <c r="S7" s="53"/>
      <c r="T7" s="53"/>
      <c r="U7" s="53" t="s">
        <v>193</v>
      </c>
      <c r="V7" s="53" t="s">
        <v>193</v>
      </c>
      <c r="W7" s="53"/>
      <c r="X7" s="53"/>
      <c r="Y7" s="53"/>
      <c r="Z7" s="53"/>
      <c r="AA7" s="53"/>
      <c r="AB7" s="53" t="s">
        <v>194</v>
      </c>
      <c r="AC7" s="53" t="s">
        <v>194</v>
      </c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5"/>
      <c r="AP7" s="55"/>
      <c r="AQ7" s="55"/>
      <c r="AR7" s="53"/>
      <c r="AS7" s="53" t="s">
        <v>193</v>
      </c>
      <c r="AT7" s="55" t="s">
        <v>193</v>
      </c>
      <c r="AU7" s="53" t="s">
        <v>193</v>
      </c>
      <c r="AV7" s="53" t="s">
        <v>193</v>
      </c>
      <c r="AW7" s="53" t="s">
        <v>193</v>
      </c>
      <c r="AX7" s="53" t="s">
        <v>193</v>
      </c>
      <c r="AY7" s="53" t="s">
        <v>193</v>
      </c>
      <c r="AZ7" s="53" t="s">
        <v>193</v>
      </c>
      <c r="BA7" s="53" t="s">
        <v>193</v>
      </c>
    </row>
    <row r="8" spans="1:54" ht="16.5" customHeight="1" x14ac:dyDescent="0.2">
      <c r="A8" s="67">
        <v>4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 t="s">
        <v>194</v>
      </c>
      <c r="N8" s="67" t="s">
        <v>194</v>
      </c>
      <c r="O8" s="67"/>
      <c r="P8" s="69"/>
      <c r="Q8" s="67" t="s">
        <v>195</v>
      </c>
      <c r="R8" s="67" t="s">
        <v>195</v>
      </c>
      <c r="S8" s="67" t="s">
        <v>195</v>
      </c>
      <c r="T8" s="67" t="s">
        <v>195</v>
      </c>
      <c r="U8" s="67" t="s">
        <v>193</v>
      </c>
      <c r="V8" s="67" t="s">
        <v>193</v>
      </c>
      <c r="W8" s="67" t="s">
        <v>195</v>
      </c>
      <c r="X8" s="67" t="s">
        <v>195</v>
      </c>
      <c r="Y8" s="67" t="s">
        <v>195</v>
      </c>
      <c r="Z8" s="67" t="s">
        <v>195</v>
      </c>
      <c r="AA8" s="67" t="s">
        <v>195</v>
      </c>
      <c r="AB8" s="67" t="s">
        <v>195</v>
      </c>
      <c r="AC8" s="67"/>
      <c r="AD8" s="124" t="s">
        <v>194</v>
      </c>
      <c r="AE8" s="67" t="s">
        <v>194</v>
      </c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 t="s">
        <v>193</v>
      </c>
      <c r="AT8" s="67" t="s">
        <v>193</v>
      </c>
      <c r="AU8" s="67" t="s">
        <v>193</v>
      </c>
      <c r="AV8" s="67" t="s">
        <v>193</v>
      </c>
      <c r="AW8" s="67" t="s">
        <v>193</v>
      </c>
      <c r="AX8" s="67" t="s">
        <v>193</v>
      </c>
      <c r="AY8" s="67" t="s">
        <v>193</v>
      </c>
      <c r="AZ8" s="67" t="s">
        <v>193</v>
      </c>
      <c r="BA8" s="67" t="s">
        <v>193</v>
      </c>
    </row>
    <row r="9" spans="1:54" ht="16.5" customHeight="1" x14ac:dyDescent="0.2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70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125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</row>
    <row r="10" spans="1:54" ht="16.5" customHeight="1" x14ac:dyDescent="0.2">
      <c r="A10" s="67">
        <v>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>
        <v>8</v>
      </c>
      <c r="O10" s="67">
        <v>8</v>
      </c>
      <c r="P10" s="67">
        <v>8</v>
      </c>
      <c r="Q10" s="67">
        <v>8</v>
      </c>
      <c r="R10" s="67" t="s">
        <v>194</v>
      </c>
      <c r="S10" s="67" t="s">
        <v>194</v>
      </c>
      <c r="T10" s="67" t="s">
        <v>193</v>
      </c>
      <c r="U10" s="67" t="s">
        <v>193</v>
      </c>
      <c r="V10" s="67"/>
      <c r="W10" s="67">
        <v>8</v>
      </c>
      <c r="X10" s="67">
        <v>8</v>
      </c>
      <c r="Y10" s="67">
        <v>8</v>
      </c>
      <c r="Z10" s="67">
        <v>8</v>
      </c>
      <c r="AA10" s="67">
        <v>8</v>
      </c>
      <c r="AB10" s="67">
        <v>8</v>
      </c>
      <c r="AC10" s="67">
        <v>8</v>
      </c>
      <c r="AD10" s="67">
        <v>8</v>
      </c>
      <c r="AE10" s="67">
        <v>8</v>
      </c>
      <c r="AF10" s="67" t="s">
        <v>194</v>
      </c>
      <c r="AG10" s="67" t="s">
        <v>194</v>
      </c>
      <c r="AH10" s="67"/>
      <c r="AI10" s="67" t="s">
        <v>196</v>
      </c>
      <c r="AJ10" s="67" t="s">
        <v>196</v>
      </c>
      <c r="AK10" s="67" t="s">
        <v>196</v>
      </c>
      <c r="AL10" s="67" t="s">
        <v>196</v>
      </c>
      <c r="AM10" s="67" t="s">
        <v>197</v>
      </c>
      <c r="AN10" s="67" t="s">
        <v>197</v>
      </c>
      <c r="AO10" s="67" t="s">
        <v>197</v>
      </c>
      <c r="AP10" s="67" t="s">
        <v>197</v>
      </c>
      <c r="AQ10" s="67" t="s">
        <v>198</v>
      </c>
      <c r="AR10" s="67" t="s">
        <v>198</v>
      </c>
      <c r="AS10" s="67" t="s">
        <v>47</v>
      </c>
      <c r="AT10" s="67" t="s">
        <v>47</v>
      </c>
      <c r="AU10" s="67" t="s">
        <v>47</v>
      </c>
      <c r="AV10" s="67" t="s">
        <v>47</v>
      </c>
      <c r="AW10" s="67" t="s">
        <v>47</v>
      </c>
      <c r="AX10" s="67" t="s">
        <v>47</v>
      </c>
      <c r="AY10" s="67" t="s">
        <v>47</v>
      </c>
      <c r="AZ10" s="67" t="s">
        <v>47</v>
      </c>
      <c r="BA10" s="67" t="s">
        <v>47</v>
      </c>
    </row>
    <row r="11" spans="1:54" ht="16.5" customHeight="1" x14ac:dyDescent="0.2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</row>
    <row r="13" spans="1:54" ht="12.75" customHeight="1" x14ac:dyDescent="0.2">
      <c r="A13" s="77"/>
      <c r="D13" s="56"/>
      <c r="E13" s="71" t="s">
        <v>203</v>
      </c>
      <c r="F13" s="71"/>
      <c r="G13" s="71"/>
      <c r="H13" s="71"/>
      <c r="I13" s="71"/>
      <c r="J13" s="71"/>
      <c r="K13" s="56"/>
      <c r="L13" s="56"/>
      <c r="M13" s="56"/>
      <c r="N13" s="56"/>
      <c r="O13" s="66" t="s">
        <v>199</v>
      </c>
      <c r="P13" s="66"/>
      <c r="Q13" s="66"/>
      <c r="R13" s="66"/>
      <c r="S13" s="66"/>
      <c r="T13" s="66"/>
      <c r="U13" s="56"/>
      <c r="V13" s="56"/>
      <c r="W13" s="56"/>
      <c r="X13" s="56"/>
      <c r="Y13" s="56"/>
      <c r="Z13" s="56"/>
      <c r="AA13" s="66" t="s">
        <v>200</v>
      </c>
      <c r="AB13" s="66"/>
      <c r="AC13" s="66"/>
      <c r="AD13" s="66"/>
      <c r="AE13" s="66"/>
      <c r="AF13" s="66"/>
      <c r="AG13" s="66"/>
      <c r="AH13" s="66"/>
      <c r="AI13" s="66"/>
      <c r="AJ13" s="56"/>
      <c r="AK13" s="56"/>
      <c r="AL13" s="56"/>
      <c r="AM13" s="56"/>
      <c r="AN13" s="56"/>
      <c r="AO13" s="66" t="s">
        <v>201</v>
      </c>
      <c r="AP13" s="66"/>
      <c r="AQ13" s="66"/>
      <c r="AR13" s="66"/>
      <c r="AS13" s="66"/>
      <c r="AT13" s="66"/>
      <c r="AU13" s="66"/>
      <c r="AV13" s="66"/>
      <c r="AW13" s="66"/>
    </row>
    <row r="14" spans="1:54" x14ac:dyDescent="0.2">
      <c r="A14" s="77"/>
      <c r="D14" s="53" t="s">
        <v>192</v>
      </c>
      <c r="E14" s="71"/>
      <c r="F14" s="71"/>
      <c r="G14" s="71"/>
      <c r="H14" s="71"/>
      <c r="I14" s="71"/>
      <c r="J14" s="71"/>
      <c r="K14" s="56"/>
      <c r="L14" s="56"/>
      <c r="M14" s="56"/>
      <c r="N14" s="53" t="s">
        <v>193</v>
      </c>
      <c r="O14" s="66"/>
      <c r="P14" s="66"/>
      <c r="Q14" s="66"/>
      <c r="R14" s="66"/>
      <c r="S14" s="66"/>
      <c r="T14" s="66"/>
      <c r="U14" s="56"/>
      <c r="V14" s="56"/>
      <c r="W14" s="56"/>
      <c r="X14" s="56"/>
      <c r="Y14" s="56"/>
      <c r="Z14" s="53">
        <v>8</v>
      </c>
      <c r="AA14" s="66"/>
      <c r="AB14" s="66"/>
      <c r="AC14" s="66"/>
      <c r="AD14" s="66"/>
      <c r="AE14" s="66"/>
      <c r="AF14" s="66"/>
      <c r="AG14" s="66"/>
      <c r="AH14" s="66"/>
      <c r="AI14" s="66"/>
      <c r="AJ14" s="56"/>
      <c r="AK14" s="56"/>
      <c r="AL14" s="56"/>
      <c r="AM14" s="56"/>
      <c r="AN14" s="53" t="s">
        <v>197</v>
      </c>
      <c r="AO14" s="66"/>
      <c r="AP14" s="66"/>
      <c r="AQ14" s="66"/>
      <c r="AR14" s="66"/>
      <c r="AS14" s="66"/>
      <c r="AT14" s="66"/>
      <c r="AU14" s="66"/>
      <c r="AV14" s="66"/>
      <c r="AW14" s="66"/>
    </row>
    <row r="15" spans="1:54" x14ac:dyDescent="0.2">
      <c r="A15" s="77"/>
      <c r="D15" s="56"/>
      <c r="E15" s="71"/>
      <c r="F15" s="71"/>
      <c r="G15" s="71"/>
      <c r="H15" s="71"/>
      <c r="I15" s="71"/>
      <c r="J15" s="71"/>
      <c r="K15" s="56"/>
      <c r="L15" s="56"/>
      <c r="M15" s="56"/>
      <c r="N15" s="56"/>
      <c r="O15" s="66"/>
      <c r="P15" s="66"/>
      <c r="Q15" s="66"/>
      <c r="R15" s="66"/>
      <c r="S15" s="66"/>
      <c r="T15" s="66"/>
      <c r="U15" s="56"/>
      <c r="V15" s="56"/>
      <c r="W15" s="56"/>
      <c r="X15" s="56"/>
      <c r="Y15" s="56"/>
      <c r="Z15" s="56"/>
      <c r="AA15" s="66"/>
      <c r="AB15" s="66"/>
      <c r="AC15" s="66"/>
      <c r="AD15" s="66"/>
      <c r="AE15" s="66"/>
      <c r="AF15" s="66"/>
      <c r="AG15" s="66"/>
      <c r="AH15" s="66"/>
      <c r="AI15" s="66"/>
      <c r="AJ15" s="56"/>
      <c r="AK15" s="56"/>
      <c r="AL15" s="56"/>
      <c r="AM15" s="56"/>
      <c r="AN15" s="56"/>
      <c r="AO15" s="66"/>
      <c r="AP15" s="66"/>
      <c r="AQ15" s="66"/>
      <c r="AR15" s="66"/>
      <c r="AS15" s="66"/>
      <c r="AT15" s="66"/>
      <c r="AU15" s="66"/>
      <c r="AV15" s="66"/>
      <c r="AW15" s="66"/>
    </row>
    <row r="16" spans="1:54" x14ac:dyDescent="0.2">
      <c r="A16" s="77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</row>
    <row r="17" spans="1:53" x14ac:dyDescent="0.2">
      <c r="A17" s="77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</row>
    <row r="18" spans="1:53" x14ac:dyDescent="0.2">
      <c r="A18" s="77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</row>
    <row r="19" spans="1:53" ht="12.75" customHeight="1" x14ac:dyDescent="0.2">
      <c r="A19" s="77"/>
      <c r="D19" s="56"/>
      <c r="E19" s="66" t="s">
        <v>202</v>
      </c>
      <c r="F19" s="66"/>
      <c r="G19" s="66"/>
      <c r="H19" s="66"/>
      <c r="I19" s="66"/>
      <c r="J19" s="66"/>
      <c r="K19" s="56"/>
      <c r="L19" s="56"/>
      <c r="M19" s="56"/>
      <c r="N19" s="56"/>
      <c r="O19" s="66" t="s">
        <v>111</v>
      </c>
      <c r="P19" s="66"/>
      <c r="Q19" s="66"/>
      <c r="R19" s="66"/>
      <c r="S19" s="66"/>
      <c r="T19" s="66"/>
      <c r="U19" s="56"/>
      <c r="V19" s="56"/>
      <c r="W19" s="56"/>
      <c r="X19" s="56"/>
      <c r="Y19" s="56"/>
      <c r="Z19" s="56"/>
      <c r="AA19" s="66" t="s">
        <v>131</v>
      </c>
      <c r="AB19" s="66"/>
      <c r="AC19" s="66"/>
      <c r="AD19" s="66"/>
      <c r="AE19" s="66"/>
      <c r="AF19" s="66"/>
      <c r="AG19" s="66"/>
      <c r="AH19" s="66"/>
      <c r="AI19" s="66"/>
      <c r="AJ19" s="56"/>
      <c r="AK19" s="56"/>
      <c r="AL19" s="56"/>
      <c r="AM19" s="56"/>
      <c r="AN19" s="56"/>
      <c r="AO19" s="66" t="s">
        <v>201</v>
      </c>
      <c r="AP19" s="66"/>
      <c r="AQ19" s="66"/>
      <c r="AR19" s="66"/>
      <c r="AS19" s="66"/>
      <c r="AT19" s="66"/>
      <c r="AU19" s="66"/>
      <c r="AV19" s="66"/>
      <c r="AW19" s="66"/>
    </row>
    <row r="20" spans="1:53" x14ac:dyDescent="0.2">
      <c r="A20" s="77"/>
      <c r="D20" s="53"/>
      <c r="E20" s="66"/>
      <c r="F20" s="66"/>
      <c r="G20" s="66"/>
      <c r="H20" s="66"/>
      <c r="I20" s="66"/>
      <c r="J20" s="66"/>
      <c r="K20" s="56"/>
      <c r="L20" s="56"/>
      <c r="M20" s="56"/>
      <c r="N20" s="53" t="s">
        <v>195</v>
      </c>
      <c r="O20" s="66"/>
      <c r="P20" s="66"/>
      <c r="Q20" s="66"/>
      <c r="R20" s="66"/>
      <c r="S20" s="66"/>
      <c r="T20" s="66"/>
      <c r="U20" s="56"/>
      <c r="V20" s="56"/>
      <c r="W20" s="56"/>
      <c r="X20" s="56"/>
      <c r="Y20" s="56"/>
      <c r="Z20" s="53" t="s">
        <v>196</v>
      </c>
      <c r="AA20" s="66"/>
      <c r="AB20" s="66"/>
      <c r="AC20" s="66"/>
      <c r="AD20" s="66"/>
      <c r="AE20" s="66"/>
      <c r="AF20" s="66"/>
      <c r="AG20" s="66"/>
      <c r="AH20" s="66"/>
      <c r="AI20" s="66"/>
      <c r="AJ20" s="56"/>
      <c r="AK20" s="56"/>
      <c r="AL20" s="56"/>
      <c r="AM20" s="56"/>
      <c r="AN20" s="53" t="s">
        <v>198</v>
      </c>
      <c r="AO20" s="66"/>
      <c r="AP20" s="66"/>
      <c r="AQ20" s="66"/>
      <c r="AR20" s="66"/>
      <c r="AS20" s="66"/>
      <c r="AT20" s="66"/>
      <c r="AU20" s="66"/>
      <c r="AV20" s="66"/>
      <c r="AW20" s="66"/>
    </row>
    <row r="21" spans="1:53" x14ac:dyDescent="0.2">
      <c r="A21" s="77"/>
      <c r="D21" s="56"/>
      <c r="E21" s="66"/>
      <c r="F21" s="66"/>
      <c r="G21" s="66"/>
      <c r="H21" s="66"/>
      <c r="I21" s="66"/>
      <c r="J21" s="66"/>
      <c r="K21" s="56"/>
      <c r="L21" s="56"/>
      <c r="M21" s="56"/>
      <c r="N21" s="56"/>
      <c r="O21" s="66"/>
      <c r="P21" s="66"/>
      <c r="Q21" s="66"/>
      <c r="R21" s="66"/>
      <c r="S21" s="66"/>
      <c r="T21" s="66"/>
      <c r="U21" s="56"/>
      <c r="V21" s="56"/>
      <c r="W21" s="56"/>
      <c r="X21" s="56"/>
      <c r="Y21" s="56"/>
      <c r="Z21" s="56"/>
      <c r="AA21" s="66"/>
      <c r="AB21" s="66"/>
      <c r="AC21" s="66"/>
      <c r="AD21" s="66"/>
      <c r="AE21" s="66"/>
      <c r="AF21" s="66"/>
      <c r="AG21" s="66"/>
      <c r="AH21" s="66"/>
      <c r="AI21" s="66"/>
      <c r="AJ21" s="56"/>
      <c r="AK21" s="56"/>
      <c r="AL21" s="56"/>
      <c r="AM21" s="56"/>
      <c r="AN21" s="56"/>
      <c r="AO21" s="66"/>
      <c r="AP21" s="66"/>
      <c r="AQ21" s="66"/>
      <c r="AR21" s="66"/>
      <c r="AS21" s="66"/>
      <c r="AT21" s="66"/>
      <c r="AU21" s="66"/>
      <c r="AV21" s="66"/>
      <c r="AW21" s="66"/>
    </row>
    <row r="22" spans="1:53" x14ac:dyDescent="0.2">
      <c r="A22" s="77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</row>
    <row r="23" spans="1:53" ht="13.2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1:53" ht="13.2" x14ac:dyDescent="0.25">
      <c r="B24"/>
      <c r="C24"/>
      <c r="D24" s="56"/>
      <c r="E24" s="66" t="s">
        <v>204</v>
      </c>
      <c r="F24" s="66"/>
      <c r="G24" s="66"/>
      <c r="H24" s="66"/>
      <c r="I24" s="66"/>
      <c r="J24" s="66"/>
      <c r="K24" s="56"/>
      <c r="L24" s="56"/>
      <c r="M24" s="56"/>
      <c r="N24" s="57"/>
      <c r="O24" s="58"/>
      <c r="P24" s="58"/>
      <c r="Q24" s="58"/>
      <c r="R24" s="58"/>
      <c r="S24" s="58"/>
      <c r="T24" s="58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</row>
    <row r="25" spans="1:53" ht="13.2" x14ac:dyDescent="0.25">
      <c r="B25"/>
      <c r="C25"/>
      <c r="D25" s="53" t="s">
        <v>194</v>
      </c>
      <c r="E25" s="66"/>
      <c r="F25" s="66"/>
      <c r="G25" s="66"/>
      <c r="H25" s="66"/>
      <c r="I25" s="66"/>
      <c r="J25" s="66"/>
      <c r="K25" s="56"/>
      <c r="L25" s="56"/>
      <c r="M25" s="56"/>
      <c r="N25" s="57"/>
      <c r="O25" s="58"/>
      <c r="P25" s="58"/>
      <c r="Q25" s="58"/>
      <c r="R25" s="58"/>
      <c r="S25" s="58"/>
      <c r="T25" s="58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</row>
    <row r="26" spans="1:53" ht="13.2" x14ac:dyDescent="0.25">
      <c r="B26"/>
      <c r="C26"/>
      <c r="D26" s="56"/>
      <c r="E26" s="66"/>
      <c r="F26" s="66"/>
      <c r="G26" s="66"/>
      <c r="H26" s="66"/>
      <c r="I26" s="66"/>
      <c r="J26" s="66"/>
      <c r="K26" s="56"/>
      <c r="L26" s="56"/>
      <c r="M26" s="56"/>
      <c r="N26" s="57"/>
      <c r="O26" s="58"/>
      <c r="P26" s="58"/>
      <c r="Q26" s="58"/>
      <c r="R26" s="58"/>
      <c r="S26" s="58"/>
      <c r="T26" s="58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</row>
  </sheetData>
  <mergeCells count="139">
    <mergeCell ref="A1:BA1"/>
    <mergeCell ref="B2:E2"/>
    <mergeCell ref="G2:I2"/>
    <mergeCell ref="K2:N2"/>
    <mergeCell ref="AQ10:AQ11"/>
    <mergeCell ref="AR10:AR11"/>
    <mergeCell ref="AS10:AS11"/>
    <mergeCell ref="AT10:AT11"/>
    <mergeCell ref="AU10:AU11"/>
    <mergeCell ref="AV10:AV11"/>
    <mergeCell ref="AW10:AW11"/>
    <mergeCell ref="AX10:AX11"/>
    <mergeCell ref="AY10:AY11"/>
    <mergeCell ref="AZ10:AZ11"/>
    <mergeCell ref="BA10:BA11"/>
    <mergeCell ref="AI10:AI11"/>
    <mergeCell ref="AH10:AH11"/>
    <mergeCell ref="AG10:AG11"/>
    <mergeCell ref="AF10:AF11"/>
    <mergeCell ref="AE10:AE11"/>
    <mergeCell ref="AD10:AD11"/>
    <mergeCell ref="A2:A4"/>
    <mergeCell ref="A8:A9"/>
    <mergeCell ref="B8:B9"/>
    <mergeCell ref="AO19:AW21"/>
    <mergeCell ref="AO13:AW15"/>
    <mergeCell ref="AP10:AP11"/>
    <mergeCell ref="AO10:AO11"/>
    <mergeCell ref="AN10:AN11"/>
    <mergeCell ref="AM10:AM11"/>
    <mergeCell ref="AL10:AL11"/>
    <mergeCell ref="AK10:AK11"/>
    <mergeCell ref="AJ10:AJ11"/>
    <mergeCell ref="C8:C9"/>
    <mergeCell ref="A13:A22"/>
    <mergeCell ref="D8:D9"/>
    <mergeCell ref="A10:A11"/>
    <mergeCell ref="B10:B11"/>
    <mergeCell ref="C10:C11"/>
    <mergeCell ref="D10:D11"/>
    <mergeCell ref="G10:G11"/>
    <mergeCell ref="H10:H11"/>
    <mergeCell ref="K10:K11"/>
    <mergeCell ref="M10:M11"/>
    <mergeCell ref="N10:N11"/>
    <mergeCell ref="O10:O11"/>
    <mergeCell ref="P10:P11"/>
    <mergeCell ref="Q10:Q11"/>
    <mergeCell ref="S2:S3"/>
    <mergeCell ref="W2:W3"/>
    <mergeCell ref="O2:R2"/>
    <mergeCell ref="AA2:AA3"/>
    <mergeCell ref="AF2:AF3"/>
    <mergeCell ref="AJ2:AJ3"/>
    <mergeCell ref="AW2:AW3"/>
    <mergeCell ref="X2:Z2"/>
    <mergeCell ref="AB2:AE2"/>
    <mergeCell ref="T2:V2"/>
    <mergeCell ref="AT2:AV2"/>
    <mergeCell ref="AG2:AI2"/>
    <mergeCell ref="AX2:BA2"/>
    <mergeCell ref="AS2:AS3"/>
    <mergeCell ref="AK2:AN2"/>
    <mergeCell ref="AO2:AR2"/>
    <mergeCell ref="K8:K9"/>
    <mergeCell ref="X8:X9"/>
    <mergeCell ref="W8:W9"/>
    <mergeCell ref="L8:L9"/>
    <mergeCell ref="V8:V9"/>
    <mergeCell ref="M8:M9"/>
    <mergeCell ref="N8:N9"/>
    <mergeCell ref="U8:U9"/>
    <mergeCell ref="R8:R9"/>
    <mergeCell ref="Q8:Q9"/>
    <mergeCell ref="P8:P9"/>
    <mergeCell ref="S8:S9"/>
    <mergeCell ref="T8:T9"/>
    <mergeCell ref="BA8:BA9"/>
    <mergeCell ref="AZ8:AZ9"/>
    <mergeCell ref="AY8:AY9"/>
    <mergeCell ref="AX8:AX9"/>
    <mergeCell ref="AW8:AW9"/>
    <mergeCell ref="AV8:AV9"/>
    <mergeCell ref="AU8:AU9"/>
    <mergeCell ref="E24:J26"/>
    <mergeCell ref="E19:J21"/>
    <mergeCell ref="E13:J15"/>
    <mergeCell ref="J10:J11"/>
    <mergeCell ref="J8:J9"/>
    <mergeCell ref="J2:J3"/>
    <mergeCell ref="F2:F3"/>
    <mergeCell ref="F8:F9"/>
    <mergeCell ref="F10:F11"/>
    <mergeCell ref="E10:E11"/>
    <mergeCell ref="E8:E9"/>
    <mergeCell ref="I8:I9"/>
    <mergeCell ref="H8:H9"/>
    <mergeCell ref="G8:G9"/>
    <mergeCell ref="I10:I11"/>
    <mergeCell ref="AT8:AT9"/>
    <mergeCell ref="AS8:AS9"/>
    <mergeCell ref="AR8:AR9"/>
    <mergeCell ref="AQ8:AQ9"/>
    <mergeCell ref="AP8:AP9"/>
    <mergeCell ref="AO8:AO9"/>
    <mergeCell ref="Y8:Y9"/>
    <mergeCell ref="Z8:Z9"/>
    <mergeCell ref="AA8:AA9"/>
    <mergeCell ref="AB8:AB9"/>
    <mergeCell ref="AC8:AC9"/>
    <mergeCell ref="AD8:AD9"/>
    <mergeCell ref="AE8:AE9"/>
    <mergeCell ref="AF8:AF9"/>
    <mergeCell ref="AA19:AI21"/>
    <mergeCell ref="AA13:AI15"/>
    <mergeCell ref="AB10:AB11"/>
    <mergeCell ref="AC10:AC11"/>
    <mergeCell ref="Y10:Y11"/>
    <mergeCell ref="Z10:Z11"/>
    <mergeCell ref="AA10:AA11"/>
    <mergeCell ref="AK8:AK9"/>
    <mergeCell ref="AN8:AN9"/>
    <mergeCell ref="AM8:AM9"/>
    <mergeCell ref="AL8:AL9"/>
    <mergeCell ref="AI8:AI9"/>
    <mergeCell ref="AH8:AH9"/>
    <mergeCell ref="AG8:AG9"/>
    <mergeCell ref="AJ8:AJ9"/>
    <mergeCell ref="O19:T21"/>
    <mergeCell ref="S10:S11"/>
    <mergeCell ref="L10:L11"/>
    <mergeCell ref="O8:O9"/>
    <mergeCell ref="R10:R11"/>
    <mergeCell ref="O13:T15"/>
    <mergeCell ref="T10:T11"/>
    <mergeCell ref="X10:X11"/>
    <mergeCell ref="W10:W11"/>
    <mergeCell ref="V10:V11"/>
    <mergeCell ref="U10:U1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ПриСА</vt:lpstr>
      <vt:lpstr>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Лейла Мержоева</cp:lastModifiedBy>
  <cp:lastPrinted>2024-11-01T11:01:47Z</cp:lastPrinted>
  <dcterms:modified xsi:type="dcterms:W3CDTF">2024-11-01T11:02:30Z</dcterms:modified>
</cp:coreProperties>
</file>