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108" yWindow="-108" windowWidth="23256" windowHeight="12576" activeTab="1"/>
  </bookViews>
  <sheets>
    <sheet name="ПОСО" sheetId="3" r:id="rId1"/>
    <sheet name="График" sheetId="4" r:id="rId2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3" l="1"/>
  <c r="S44" i="3"/>
  <c r="R44" i="3"/>
  <c r="Q44" i="3"/>
  <c r="P44" i="3"/>
  <c r="O44" i="3"/>
  <c r="N44" i="3"/>
  <c r="M44" i="3"/>
  <c r="L44" i="3"/>
  <c r="K44" i="3"/>
  <c r="J44" i="3"/>
  <c r="I44" i="3"/>
  <c r="F51" i="3"/>
  <c r="F44" i="3"/>
  <c r="F58" i="3"/>
  <c r="H46" i="3"/>
  <c r="G46" i="3" s="1"/>
  <c r="F36" i="3"/>
  <c r="F27" i="3"/>
  <c r="F9" i="3"/>
  <c r="F43" i="3" l="1"/>
  <c r="F35" i="3" s="1"/>
  <c r="F68" i="3" s="1"/>
  <c r="F69" i="3" l="1"/>
  <c r="N27" i="3" l="1"/>
  <c r="J27" i="3"/>
  <c r="I27" i="3"/>
  <c r="Q36" i="3"/>
  <c r="P36" i="3"/>
  <c r="O36" i="3"/>
  <c r="N36" i="3"/>
  <c r="J36" i="3"/>
  <c r="I36" i="3"/>
  <c r="H25" i="3" l="1"/>
  <c r="G25" i="3" s="1"/>
  <c r="H24" i="3"/>
  <c r="G24" i="3" s="1"/>
  <c r="H23" i="3"/>
  <c r="G23" i="3" s="1"/>
  <c r="H22" i="3"/>
  <c r="G22" i="3" s="1"/>
  <c r="H21" i="3"/>
  <c r="G21" i="3" s="1"/>
  <c r="H20" i="3"/>
  <c r="G20" i="3" s="1"/>
  <c r="H19" i="3"/>
  <c r="G19" i="3" s="1"/>
  <c r="H18" i="3"/>
  <c r="G18" i="3" s="1"/>
  <c r="H17" i="3"/>
  <c r="G17" i="3" s="1"/>
  <c r="H16" i="3"/>
  <c r="G16" i="3" s="1"/>
  <c r="H15" i="3"/>
  <c r="G15" i="3" s="1"/>
  <c r="H14" i="3"/>
  <c r="G14" i="3" s="1"/>
  <c r="H13" i="3"/>
  <c r="G13" i="3" s="1"/>
  <c r="H12" i="3"/>
  <c r="G12" i="3" s="1"/>
  <c r="H11" i="3"/>
  <c r="G11" i="3" s="1"/>
  <c r="H10" i="3"/>
  <c r="G10" i="3" s="1"/>
  <c r="K27" i="3"/>
  <c r="L27" i="3"/>
  <c r="M27" i="3"/>
  <c r="O27" i="3"/>
  <c r="P27" i="3"/>
  <c r="Q27" i="3"/>
  <c r="R27" i="3"/>
  <c r="S27" i="3"/>
  <c r="H45" i="3" l="1"/>
  <c r="H44" i="3" s="1"/>
  <c r="R51" i="3" l="1"/>
  <c r="S51" i="3"/>
  <c r="R36" i="3"/>
  <c r="S36" i="3"/>
  <c r="S43" i="3" l="1"/>
  <c r="S35" i="3" s="1"/>
  <c r="S9" i="3" s="1"/>
  <c r="R43" i="3"/>
  <c r="R35" i="3" s="1"/>
  <c r="R9" i="3" s="1"/>
  <c r="I9" i="3"/>
  <c r="J9" i="3"/>
  <c r="K9" i="3"/>
  <c r="L9" i="3"/>
  <c r="K36" i="3"/>
  <c r="L36" i="3"/>
  <c r="M36" i="3"/>
  <c r="I51" i="3"/>
  <c r="J51" i="3"/>
  <c r="K51" i="3"/>
  <c r="L51" i="3"/>
  <c r="M51" i="3"/>
  <c r="N51" i="3"/>
  <c r="N69" i="3" s="1"/>
  <c r="O51" i="3"/>
  <c r="P51" i="3"/>
  <c r="Q51" i="3"/>
  <c r="H31" i="3"/>
  <c r="G31" i="3" s="1"/>
  <c r="H30" i="3"/>
  <c r="G30" i="3" s="1"/>
  <c r="H28" i="3"/>
  <c r="J69" i="3" l="1"/>
  <c r="I69" i="3"/>
  <c r="L69" i="3"/>
  <c r="K69" i="3"/>
  <c r="H27" i="3"/>
  <c r="G28" i="3"/>
  <c r="G27" i="3" s="1"/>
  <c r="N43" i="3"/>
  <c r="N35" i="3" s="1"/>
  <c r="N9" i="3" s="1"/>
  <c r="M43" i="3"/>
  <c r="M35" i="3" s="1"/>
  <c r="M68" i="3" s="1"/>
  <c r="L43" i="3"/>
  <c r="L35" i="3" s="1"/>
  <c r="L68" i="3" s="1"/>
  <c r="O43" i="3"/>
  <c r="O35" i="3" s="1"/>
  <c r="P43" i="3"/>
  <c r="P35" i="3" s="1"/>
  <c r="K43" i="3"/>
  <c r="K35" i="3" s="1"/>
  <c r="K68" i="3" s="1"/>
  <c r="Q43" i="3"/>
  <c r="Q35" i="3" s="1"/>
  <c r="J43" i="3"/>
  <c r="J35" i="3" s="1"/>
  <c r="J68" i="3" s="1"/>
  <c r="I43" i="3"/>
  <c r="I35" i="3" s="1"/>
  <c r="I68" i="3" s="1"/>
  <c r="G45" i="3"/>
  <c r="G44" i="3" s="1"/>
  <c r="H42" i="3"/>
  <c r="G42" i="3" s="1"/>
  <c r="H41" i="3"/>
  <c r="G41" i="3" s="1"/>
  <c r="H40" i="3"/>
  <c r="G40" i="3" s="1"/>
  <c r="H39" i="3"/>
  <c r="G39" i="3" s="1"/>
  <c r="H38" i="3"/>
  <c r="G38" i="3" s="1"/>
  <c r="H37" i="3"/>
  <c r="P68" i="3" l="1"/>
  <c r="P9" i="3"/>
  <c r="P69" i="3" s="1"/>
  <c r="N68" i="3"/>
  <c r="O68" i="3"/>
  <c r="O9" i="3"/>
  <c r="O69" i="3" s="1"/>
  <c r="Q68" i="3"/>
  <c r="Q9" i="3"/>
  <c r="Q69" i="3" s="1"/>
  <c r="G37" i="3"/>
  <c r="G36" i="3" s="1"/>
  <c r="H36" i="3"/>
  <c r="H51" i="3"/>
  <c r="G51" i="3"/>
  <c r="H43" i="3" l="1"/>
  <c r="H35" i="3" s="1"/>
  <c r="H68" i="3" s="1"/>
  <c r="G43" i="3"/>
  <c r="M9" i="3"/>
  <c r="M69" i="3" s="1"/>
  <c r="G9" i="3" l="1"/>
  <c r="G69" i="3" s="1"/>
  <c r="G35" i="3"/>
  <c r="G68" i="3" s="1"/>
  <c r="H9" i="3"/>
  <c r="H69" i="3" s="1"/>
</calcChain>
</file>

<file path=xl/sharedStrings.xml><?xml version="1.0" encoding="utf-8"?>
<sst xmlns="http://schemas.openxmlformats.org/spreadsheetml/2006/main" count="328" uniqueCount="217">
  <si>
    <t>Индекс</t>
  </si>
  <si>
    <t>Макс.учебная нагрузка студента, ч</t>
  </si>
  <si>
    <t>Самост.учебная нагрузкастудента,ч</t>
  </si>
  <si>
    <t>в том числе</t>
  </si>
  <si>
    <t>Иностранный язык</t>
  </si>
  <si>
    <t>Физическая культура</t>
  </si>
  <si>
    <t>Общепрофессиональные дисциплины</t>
  </si>
  <si>
    <t>Теория государства и права</t>
  </si>
  <si>
    <t>Безопасность жизнедеятельности</t>
  </si>
  <si>
    <t>Всего</t>
  </si>
  <si>
    <t>Экзаменов</t>
  </si>
  <si>
    <t>Зачетов</t>
  </si>
  <si>
    <t>История</t>
  </si>
  <si>
    <t>Профессиональные модули</t>
  </si>
  <si>
    <t>ПМ.00</t>
  </si>
  <si>
    <t>ГИА.00</t>
  </si>
  <si>
    <t>П.00</t>
  </si>
  <si>
    <t>ОП.00</t>
  </si>
  <si>
    <t>Профессиональный цикл</t>
  </si>
  <si>
    <t>ОП.01</t>
  </si>
  <si>
    <t>ОП.02</t>
  </si>
  <si>
    <t>ОП.03</t>
  </si>
  <si>
    <t>ОП.05</t>
  </si>
  <si>
    <t>ОП.06</t>
  </si>
  <si>
    <t>Учебная практика</t>
  </si>
  <si>
    <t>Производственная практика (преддипломная)</t>
  </si>
  <si>
    <t>Государственная (итоговая) аттестация</t>
  </si>
  <si>
    <t> Общеобразовательные дисциплины</t>
  </si>
  <si>
    <t>Естествознание</t>
  </si>
  <si>
    <t>Информатика</t>
  </si>
  <si>
    <t>Трудовое право</t>
  </si>
  <si>
    <t>Гражданское право</t>
  </si>
  <si>
    <t>Гражданский процесс</t>
  </si>
  <si>
    <t>ВСЕГО</t>
  </si>
  <si>
    <t>6 нед.</t>
  </si>
  <si>
    <t>Диф. Зачетов</t>
  </si>
  <si>
    <t>производст. практики/преддипл. практика</t>
  </si>
  <si>
    <t>Дисциплин и МДК</t>
  </si>
  <si>
    <t>учебной практики</t>
  </si>
  <si>
    <t>Наименование циклов, дисциплин, профессиональных модулей, МДК, практик</t>
  </si>
  <si>
    <t>Учебная нагрузка обучающихся (час.)</t>
  </si>
  <si>
    <t>Обязательная аудитория</t>
  </si>
  <si>
    <t>всего занятий</t>
  </si>
  <si>
    <t>лекций</t>
  </si>
  <si>
    <t>курсовых работ</t>
  </si>
  <si>
    <t>Распределение обязательной нагрузки по курсам и семестрам (час. в семестр)</t>
  </si>
  <si>
    <t> ОУД.00</t>
  </si>
  <si>
    <t> ОУД.02</t>
  </si>
  <si>
    <t> ОУД.04</t>
  </si>
  <si>
    <t>I семестр  (16 недель)</t>
  </si>
  <si>
    <t>II семестр (23 недель)</t>
  </si>
  <si>
    <t>VI семестр  (12 недель)</t>
  </si>
  <si>
    <t>ПП.02.01</t>
  </si>
  <si>
    <t>лаб. и практич. занятий, вкл. 
семинары</t>
  </si>
  <si>
    <t>Экономика</t>
  </si>
  <si>
    <t>Право</t>
  </si>
  <si>
    <t>График учебного процесса
Специальности 40.02.03 – Право и судебное администрирование</t>
  </si>
  <si>
    <t>Курсы</t>
  </si>
  <si>
    <t>сентябрь</t>
  </si>
  <si>
    <t xml:space="preserve">29.09 - 5.10 </t>
  </si>
  <si>
    <t>октябрь</t>
  </si>
  <si>
    <t>27.10 - 2.11</t>
  </si>
  <si>
    <t>ноябрь</t>
  </si>
  <si>
    <t>декабрь</t>
  </si>
  <si>
    <t xml:space="preserve"> 29.12 - 4.01</t>
  </si>
  <si>
    <t>январь</t>
  </si>
  <si>
    <t>26.01 - 1.02</t>
  </si>
  <si>
    <t>февраль</t>
  </si>
  <si>
    <t xml:space="preserve"> 23.02 - 1.03</t>
  </si>
  <si>
    <t>март</t>
  </si>
  <si>
    <t xml:space="preserve"> 30.03 - 5.04</t>
  </si>
  <si>
    <t>апрель</t>
  </si>
  <si>
    <t>27.04 - 3.05</t>
  </si>
  <si>
    <t>май</t>
  </si>
  <si>
    <t>июнь</t>
  </si>
  <si>
    <t xml:space="preserve"> 29.06 - 5.07</t>
  </si>
  <si>
    <t>июль</t>
  </si>
  <si>
    <t xml:space="preserve"> 27.07 - 2.08</t>
  </si>
  <si>
    <t>август</t>
  </si>
  <si>
    <t xml:space="preserve"> 1-7</t>
  </si>
  <si>
    <t xml:space="preserve"> 8-14</t>
  </si>
  <si>
    <t xml:space="preserve"> 15-21</t>
  </si>
  <si>
    <t>22-28</t>
  </si>
  <si>
    <t xml:space="preserve"> 6-12</t>
  </si>
  <si>
    <t xml:space="preserve"> 13-19</t>
  </si>
  <si>
    <t xml:space="preserve"> 20-26</t>
  </si>
  <si>
    <t xml:space="preserve"> 3-9</t>
  </si>
  <si>
    <t xml:space="preserve"> 10-16</t>
  </si>
  <si>
    <t xml:space="preserve"> 17-23</t>
  </si>
  <si>
    <t xml:space="preserve"> 24-30</t>
  </si>
  <si>
    <t xml:space="preserve"> 22-28</t>
  </si>
  <si>
    <t xml:space="preserve"> 5-11</t>
  </si>
  <si>
    <t xml:space="preserve"> 12-18</t>
  </si>
  <si>
    <t xml:space="preserve"> 19-25</t>
  </si>
  <si>
    <t xml:space="preserve"> 2-8</t>
  </si>
  <si>
    <t xml:space="preserve"> 9-15</t>
  </si>
  <si>
    <t xml:space="preserve"> 16-22</t>
  </si>
  <si>
    <t xml:space="preserve"> 23-29</t>
  </si>
  <si>
    <t xml:space="preserve"> 4-10</t>
  </si>
  <si>
    <t xml:space="preserve"> 11-17</t>
  </si>
  <si>
    <t xml:space="preserve"> 18-24</t>
  </si>
  <si>
    <t xml:space="preserve"> 25-31</t>
  </si>
  <si>
    <t xml:space="preserve"> 6-12 </t>
  </si>
  <si>
    <t>13-19</t>
  </si>
  <si>
    <t xml:space="preserve"> 24-31</t>
  </si>
  <si>
    <t>К</t>
  </si>
  <si>
    <t>О</t>
  </si>
  <si>
    <t>Х</t>
  </si>
  <si>
    <t>П</t>
  </si>
  <si>
    <t>И</t>
  </si>
  <si>
    <t>*</t>
  </si>
  <si>
    <t>Каникулы</t>
  </si>
  <si>
    <t>Производственная практика (по профилю специальности)</t>
  </si>
  <si>
    <t xml:space="preserve">Государственная итоговая аттестация (Подготовка выпускной квалификационной работы) </t>
  </si>
  <si>
    <t>Математика</t>
  </si>
  <si>
    <t>Административное право</t>
  </si>
  <si>
    <t>Документационное обеспечение управления</t>
  </si>
  <si>
    <t>ОП.04</t>
  </si>
  <si>
    <t>ПМ.О1</t>
  </si>
  <si>
    <t>Обеспечение реализации прав граждан в сфере пенсионного обеспечения и социальной защиты</t>
  </si>
  <si>
    <t>Право социального обеспечения</t>
  </si>
  <si>
    <t>III семестр  (16 недель)</t>
  </si>
  <si>
    <t>IV семестр  (19 недель)</t>
  </si>
  <si>
    <t>V семестр  (14 недели)</t>
  </si>
  <si>
    <t>ПП.01.01</t>
  </si>
  <si>
    <t>VII семестр  (14 недели)</t>
  </si>
  <si>
    <t>VIII семестр  (12 недель)</t>
  </si>
  <si>
    <t>У</t>
  </si>
  <si>
    <t>З</t>
  </si>
  <si>
    <t>Самостоятельное  обучение</t>
  </si>
  <si>
    <t>Астрономия</t>
  </si>
  <si>
    <t>Зачетно-экзаменнационная сессия/установочная</t>
  </si>
  <si>
    <t>Установочная сесия</t>
  </si>
  <si>
    <t>Литература</t>
  </si>
  <si>
    <t>Родная литература (ингушская)</t>
  </si>
  <si>
    <t> ОУД.15</t>
  </si>
  <si>
    <t> ОУД.16</t>
  </si>
  <si>
    <t>Индивидуальный проект</t>
  </si>
  <si>
    <t>ОУД.01</t>
  </si>
  <si>
    <t>Русский язык</t>
  </si>
  <si>
    <t>Биология</t>
  </si>
  <si>
    <t>ОУД.07</t>
  </si>
  <si>
    <t>ОУД.09</t>
  </si>
  <si>
    <t>Обществознание</t>
  </si>
  <si>
    <t>ОУД.10</t>
  </si>
  <si>
    <t>География</t>
  </si>
  <si>
    <t>ОУД.11</t>
  </si>
  <si>
    <t>Основы безопасности и защиты Родины</t>
  </si>
  <si>
    <t>ИП.01</t>
  </si>
  <si>
    <t>ОУД.03</t>
  </si>
  <si>
    <t>ОУД.05</t>
  </si>
  <si>
    <t>ОУД.06</t>
  </si>
  <si>
    <t>ОУД.08</t>
  </si>
  <si>
    <t>ОУД.12</t>
  </si>
  <si>
    <t>ОУД.13</t>
  </si>
  <si>
    <t>ОУД.14</t>
  </si>
  <si>
    <t>Экзамен</t>
  </si>
  <si>
    <t>Дифференцированный зачет</t>
  </si>
  <si>
    <t>Зачет</t>
  </si>
  <si>
    <t>СГ.00</t>
  </si>
  <si>
    <t>Социально-гуманитарный  цикл</t>
  </si>
  <si>
    <t>СГ.01</t>
  </si>
  <si>
    <t>История России</t>
  </si>
  <si>
    <t>СГ.02</t>
  </si>
  <si>
    <t>Иностранный язык в профессиональной деятельности</t>
  </si>
  <si>
    <t xml:space="preserve">СГ.03 </t>
  </si>
  <si>
    <t xml:space="preserve">СГ.04 </t>
  </si>
  <si>
    <t>Физическая культура/Адаптивная физическая культура</t>
  </si>
  <si>
    <t>СГ.05</t>
  </si>
  <si>
    <t>Основы бережливого производства</t>
  </si>
  <si>
    <t>СГ.06</t>
  </si>
  <si>
    <t>Основы финансовой грамотности</t>
  </si>
  <si>
    <t>СГ.07</t>
  </si>
  <si>
    <t xml:space="preserve">Социальная адаптация личности </t>
  </si>
  <si>
    <t>2,3,4,  5,6,7</t>
  </si>
  <si>
    <t>Конституционное право России</t>
  </si>
  <si>
    <t>Информационные технологии в юридической деятельности</t>
  </si>
  <si>
    <t>МДК 01.01</t>
  </si>
  <si>
    <t>Административный процесс</t>
  </si>
  <si>
    <t>МДК 01.02</t>
  </si>
  <si>
    <t>МДК 01.03</t>
  </si>
  <si>
    <t>УП.01.01</t>
  </si>
  <si>
    <t xml:space="preserve">Производственная практика </t>
  </si>
  <si>
    <t>ПM.01.ЭК</t>
  </si>
  <si>
    <t>Экзамен по модулю</t>
  </si>
  <si>
    <t>Правоприменительная деятельность</t>
  </si>
  <si>
    <t>ПМ.02</t>
  </si>
  <si>
    <t xml:space="preserve">Правоохранительная деятельность </t>
  </si>
  <si>
    <t>МДК 02.01</t>
  </si>
  <si>
    <t>Судоустройство и правоооранительные органы</t>
  </si>
  <si>
    <t>МДК 02.02</t>
  </si>
  <si>
    <t>Уголовный процесс</t>
  </si>
  <si>
    <t>МДК 02.03</t>
  </si>
  <si>
    <t>Уголовное право</t>
  </si>
  <si>
    <t>УП.02.01</t>
  </si>
  <si>
    <t xml:space="preserve">Учебная практика </t>
  </si>
  <si>
    <t>ПM.02.ЭК</t>
  </si>
  <si>
    <t>ПМ.03</t>
  </si>
  <si>
    <t>МДК 03.01</t>
  </si>
  <si>
    <t>МДК 03.02</t>
  </si>
  <si>
    <t xml:space="preserve">Психология социально-правовой деятельности </t>
  </si>
  <si>
    <t>МДК.03.03</t>
  </si>
  <si>
    <t>Правовые основы социальной работы с отдельными категориями граждан</t>
  </si>
  <si>
    <t>УП.03.01</t>
  </si>
  <si>
    <t>ПП.03.01</t>
  </si>
  <si>
    <t>ПM.03.ЭК</t>
  </si>
  <si>
    <t>ГИА.01</t>
  </si>
  <si>
    <t>Демонстрационный экзамен</t>
  </si>
  <si>
    <t>ГИА.02</t>
  </si>
  <si>
    <t>Защита дипломного проекта (работы)</t>
  </si>
  <si>
    <t>ППССЗ</t>
  </si>
  <si>
    <t>2 нед.</t>
  </si>
  <si>
    <t xml:space="preserve">Производственная практика (по профилю спец.) </t>
  </si>
  <si>
    <t>Экз</t>
  </si>
  <si>
    <t>Д/З</t>
  </si>
  <si>
    <t xml:space="preserve">Производственная (преддипломная) практика </t>
  </si>
  <si>
    <t>Консультации 2 часа на одного студента в год
Государственная итоговая  аттестация с 01.06 по 07.06 (1 нед) 
1. Демонстрационный экзамен 
2. Защита выпускной квалификационной работы (дипломной работы) с 22.06 по 28.06 (1нед.)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</si>
</sst>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</font>
    <font>
      <sz val="11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1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215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top" wrapText="1"/>
    </xf>
    <xf numFmtId="0" fontId="0" fillId="0" borderId="0" xfId="0" applyBorder="1" applyAlignment="1"/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3" fillId="4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/>
    <xf numFmtId="0" fontId="15" fillId="6" borderId="1" xfId="1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0" fillId="0" borderId="7" xfId="0" applyBorder="1" applyAlignment="1"/>
    <xf numFmtId="0" fontId="16" fillId="0" borderId="0" xfId="0" applyFont="1"/>
    <xf numFmtId="0" fontId="17" fillId="0" borderId="0" xfId="0" applyFont="1"/>
    <xf numFmtId="2" fontId="17" fillId="0" borderId="1" xfId="0" applyNumberFormat="1" applyFont="1" applyBorder="1" applyAlignment="1">
      <alignment textRotation="90"/>
    </xf>
    <xf numFmtId="1" fontId="17" fillId="0" borderId="3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6" fillId="0" borderId="14" xfId="0" applyFont="1" applyFill="1" applyBorder="1" applyAlignment="1">
      <alignment horizontal="center" vertical="top" wrapText="1"/>
    </xf>
    <xf numFmtId="1" fontId="6" fillId="0" borderId="14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/>
    </xf>
    <xf numFmtId="0" fontId="18" fillId="4" borderId="1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>
      <alignment horizontal="center"/>
    </xf>
    <xf numFmtId="0" fontId="6" fillId="9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4" fillId="11" borderId="1" xfId="1" applyNumberFormat="1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left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right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top" wrapText="1"/>
    </xf>
    <xf numFmtId="0" fontId="2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/>
    <xf numFmtId="0" fontId="11" fillId="10" borderId="1" xfId="0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vertical="center"/>
    </xf>
    <xf numFmtId="0" fontId="6" fillId="1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right" vertical="center" wrapText="1"/>
    </xf>
    <xf numFmtId="0" fontId="6" fillId="7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15" xfId="0" applyFont="1" applyFill="1" applyBorder="1" applyAlignment="1">
      <alignment horizontal="center" vertical="center" textRotation="90" wrapText="1"/>
    </xf>
    <xf numFmtId="0" fontId="11" fillId="4" borderId="3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9" borderId="8" xfId="0" applyFont="1" applyFill="1" applyBorder="1" applyAlignment="1">
      <alignment horizontal="center" vertical="center" textRotation="90" wrapText="1"/>
    </xf>
    <xf numFmtId="0" fontId="11" fillId="9" borderId="15" xfId="0" applyFont="1" applyFill="1" applyBorder="1" applyAlignment="1">
      <alignment horizontal="center" vertical="center" textRotation="90" wrapText="1"/>
    </xf>
    <xf numFmtId="0" fontId="11" fillId="9" borderId="3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1" fillId="0" borderId="3" xfId="0" applyFont="1" applyFill="1" applyBorder="1" applyAlignment="1">
      <alignment horizontal="center" vertical="center" textRotation="90"/>
    </xf>
    <xf numFmtId="0" fontId="11" fillId="0" borderId="8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textRotation="90" wrapText="1"/>
    </xf>
    <xf numFmtId="0" fontId="11" fillId="8" borderId="15" xfId="0" applyFont="1" applyFill="1" applyBorder="1" applyAlignment="1">
      <alignment horizontal="center" textRotation="90" wrapText="1"/>
    </xf>
    <xf numFmtId="0" fontId="11" fillId="8" borderId="3" xfId="0" applyFont="1" applyFill="1" applyBorder="1" applyAlignment="1">
      <alignment horizontal="center" textRotation="90" wrapText="1"/>
    </xf>
    <xf numFmtId="0" fontId="11" fillId="0" borderId="8" xfId="0" applyFont="1" applyFill="1" applyBorder="1" applyAlignment="1">
      <alignment horizontal="center" textRotation="90" wrapText="1"/>
    </xf>
    <xf numFmtId="0" fontId="11" fillId="0" borderId="15" xfId="0" applyFont="1" applyFill="1" applyBorder="1" applyAlignment="1">
      <alignment horizontal="center" textRotation="90" wrapText="1"/>
    </xf>
    <xf numFmtId="0" fontId="11" fillId="0" borderId="3" xfId="0" applyFont="1" applyFill="1" applyBorder="1" applyAlignment="1">
      <alignment horizontal="center" textRotation="90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textRotation="90" wrapText="1"/>
    </xf>
    <xf numFmtId="0" fontId="11" fillId="0" borderId="15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textRotation="90" wrapText="1"/>
    </xf>
    <xf numFmtId="0" fontId="11" fillId="10" borderId="8" xfId="0" applyFont="1" applyFill="1" applyBorder="1" applyAlignment="1">
      <alignment horizontal="center" vertical="center" textRotation="90" wrapText="1"/>
    </xf>
    <xf numFmtId="0" fontId="11" fillId="10" borderId="15" xfId="0" applyFont="1" applyFill="1" applyBorder="1" applyAlignment="1">
      <alignment horizontal="center" vertical="center" textRotation="90" wrapText="1"/>
    </xf>
    <xf numFmtId="0" fontId="11" fillId="10" borderId="3" xfId="0" applyFont="1" applyFill="1" applyBorder="1" applyAlignment="1">
      <alignment horizontal="center" vertical="center" textRotation="90" wrapText="1"/>
    </xf>
    <xf numFmtId="0" fontId="11" fillId="13" borderId="8" xfId="0" applyFont="1" applyFill="1" applyBorder="1" applyAlignment="1">
      <alignment horizontal="center" vertical="center" textRotation="90" wrapText="1"/>
    </xf>
    <xf numFmtId="0" fontId="11" fillId="13" borderId="15" xfId="0" applyFont="1" applyFill="1" applyBorder="1" applyAlignment="1">
      <alignment horizontal="center" vertical="center" textRotation="90" wrapText="1"/>
    </xf>
    <xf numFmtId="0" fontId="11" fillId="13" borderId="3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textRotation="90" wrapText="1"/>
    </xf>
    <xf numFmtId="0" fontId="11" fillId="12" borderId="15" xfId="0" applyFont="1" applyFill="1" applyBorder="1" applyAlignment="1">
      <alignment horizontal="center" vertical="center" textRotation="90" wrapText="1"/>
    </xf>
    <xf numFmtId="0" fontId="11" fillId="12" borderId="3" xfId="0" applyFont="1" applyFill="1" applyBorder="1" applyAlignment="1">
      <alignment horizontal="center" vertical="center" textRotation="90" wrapText="1"/>
    </xf>
    <xf numFmtId="0" fontId="11" fillId="7" borderId="8" xfId="0" applyFont="1" applyFill="1" applyBorder="1" applyAlignment="1">
      <alignment horizontal="center" vertical="center" textRotation="90" wrapText="1"/>
    </xf>
    <xf numFmtId="0" fontId="11" fillId="7" borderId="15" xfId="0" applyFont="1" applyFill="1" applyBorder="1" applyAlignment="1">
      <alignment horizontal="center" vertical="center" textRotation="90" wrapText="1"/>
    </xf>
    <xf numFmtId="0" fontId="11" fillId="7" borderId="3" xfId="0" applyFont="1" applyFill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textRotation="90"/>
    </xf>
    <xf numFmtId="2" fontId="17" fillId="0" borderId="3" xfId="0" applyNumberFormat="1" applyFont="1" applyBorder="1" applyAlignment="1">
      <alignment horizontal="center" textRotation="90"/>
    </xf>
    <xf numFmtId="2" fontId="17" fillId="0" borderId="1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0" xfId="0" applyFont="1" applyAlignment="1">
      <alignment horizontal="center" textRotation="90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topLeftCell="B1" zoomScale="70" zoomScaleNormal="70" workbookViewId="0">
      <selection activeCell="M14" sqref="M14"/>
    </sheetView>
  </sheetViews>
  <sheetFormatPr defaultRowHeight="13.2" x14ac:dyDescent="0.25"/>
  <cols>
    <col min="1" max="1" width="10.44140625" style="16" customWidth="1"/>
    <col min="2" max="2" width="39.33203125" style="31" customWidth="1"/>
    <col min="3" max="3" width="5.77734375" style="31" customWidth="1"/>
    <col min="4" max="4" width="5.21875" style="31" customWidth="1"/>
    <col min="5" max="5" width="6" style="31" customWidth="1"/>
    <col min="6" max="6" width="7.5546875" customWidth="1"/>
    <col min="7" max="7" width="7.6640625" customWidth="1"/>
    <col min="8" max="8" width="6" customWidth="1"/>
    <col min="9" max="9" width="6.5546875" customWidth="1"/>
    <col min="10" max="10" width="7.33203125" customWidth="1"/>
    <col min="11" max="11" width="5.44140625" customWidth="1"/>
    <col min="12" max="12" width="6" style="25" customWidth="1"/>
    <col min="13" max="13" width="6.6640625" style="25" customWidth="1"/>
    <col min="14" max="14" width="5.5546875" customWidth="1"/>
    <col min="15" max="16" width="6" customWidth="1"/>
    <col min="17" max="17" width="5.44140625" style="31" customWidth="1"/>
    <col min="18" max="18" width="5.33203125" customWidth="1"/>
    <col min="19" max="19" width="5" customWidth="1"/>
  </cols>
  <sheetData>
    <row r="1" spans="1:20" ht="16.5" customHeight="1" x14ac:dyDescent="0.25">
      <c r="A1" s="153" t="s">
        <v>0</v>
      </c>
      <c r="B1" s="156" t="s">
        <v>39</v>
      </c>
      <c r="C1" s="132" t="s">
        <v>156</v>
      </c>
      <c r="D1" s="132" t="s">
        <v>157</v>
      </c>
      <c r="E1" s="132" t="s">
        <v>158</v>
      </c>
      <c r="F1" s="159" t="s">
        <v>40</v>
      </c>
      <c r="G1" s="160"/>
      <c r="H1" s="160"/>
      <c r="I1" s="160"/>
      <c r="J1" s="160"/>
      <c r="K1" s="161"/>
      <c r="L1" s="183" t="s">
        <v>45</v>
      </c>
      <c r="M1" s="184"/>
      <c r="N1" s="184"/>
      <c r="O1" s="184"/>
      <c r="P1" s="184"/>
      <c r="Q1" s="184"/>
      <c r="R1" s="184"/>
      <c r="S1" s="185"/>
    </row>
    <row r="2" spans="1:20" ht="15" customHeight="1" x14ac:dyDescent="0.25">
      <c r="A2" s="154"/>
      <c r="B2" s="157"/>
      <c r="C2" s="133"/>
      <c r="D2" s="133"/>
      <c r="E2" s="133"/>
      <c r="F2" s="162" t="s">
        <v>1</v>
      </c>
      <c r="G2" s="165" t="s">
        <v>2</v>
      </c>
      <c r="H2" s="168" t="s">
        <v>41</v>
      </c>
      <c r="I2" s="169"/>
      <c r="J2" s="169"/>
      <c r="K2" s="170"/>
      <c r="L2" s="186"/>
      <c r="M2" s="187"/>
      <c r="N2" s="187"/>
      <c r="O2" s="187"/>
      <c r="P2" s="187"/>
      <c r="Q2" s="187"/>
      <c r="R2" s="187"/>
      <c r="S2" s="188"/>
    </row>
    <row r="3" spans="1:20" x14ac:dyDescent="0.25">
      <c r="A3" s="154"/>
      <c r="B3" s="157"/>
      <c r="C3" s="133"/>
      <c r="D3" s="133"/>
      <c r="E3" s="133"/>
      <c r="F3" s="163"/>
      <c r="G3" s="166"/>
      <c r="H3" s="171"/>
      <c r="I3" s="172"/>
      <c r="J3" s="172"/>
      <c r="K3" s="173"/>
      <c r="L3" s="189"/>
      <c r="M3" s="190"/>
      <c r="N3" s="190"/>
      <c r="O3" s="190"/>
      <c r="P3" s="190"/>
      <c r="Q3" s="190"/>
      <c r="R3" s="190"/>
      <c r="S3" s="191"/>
    </row>
    <row r="4" spans="1:20" ht="12.75" customHeight="1" x14ac:dyDescent="0.25">
      <c r="A4" s="154"/>
      <c r="B4" s="157"/>
      <c r="C4" s="133"/>
      <c r="D4" s="133"/>
      <c r="E4" s="133"/>
      <c r="F4" s="163"/>
      <c r="G4" s="166"/>
      <c r="H4" s="141" t="s">
        <v>42</v>
      </c>
      <c r="I4" s="159" t="s">
        <v>3</v>
      </c>
      <c r="J4" s="160"/>
      <c r="K4" s="161"/>
      <c r="L4" s="180" t="s">
        <v>49</v>
      </c>
      <c r="M4" s="180" t="s">
        <v>50</v>
      </c>
      <c r="N4" s="177" t="s">
        <v>121</v>
      </c>
      <c r="O4" s="177" t="s">
        <v>122</v>
      </c>
      <c r="P4" s="195" t="s">
        <v>123</v>
      </c>
      <c r="Q4" s="195" t="s">
        <v>51</v>
      </c>
      <c r="R4" s="192" t="s">
        <v>125</v>
      </c>
      <c r="S4" s="192" t="s">
        <v>126</v>
      </c>
    </row>
    <row r="5" spans="1:20" ht="12.75" customHeight="1" x14ac:dyDescent="0.25">
      <c r="A5" s="154"/>
      <c r="B5" s="157"/>
      <c r="C5" s="133"/>
      <c r="D5" s="133"/>
      <c r="E5" s="133"/>
      <c r="F5" s="163"/>
      <c r="G5" s="166"/>
      <c r="H5" s="142"/>
      <c r="I5" s="174" t="s">
        <v>43</v>
      </c>
      <c r="J5" s="174" t="s">
        <v>53</v>
      </c>
      <c r="K5" s="174" t="s">
        <v>44</v>
      </c>
      <c r="L5" s="181"/>
      <c r="M5" s="181"/>
      <c r="N5" s="178"/>
      <c r="O5" s="178"/>
      <c r="P5" s="196"/>
      <c r="Q5" s="196"/>
      <c r="R5" s="193"/>
      <c r="S5" s="193"/>
    </row>
    <row r="6" spans="1:20" x14ac:dyDescent="0.25">
      <c r="A6" s="154"/>
      <c r="B6" s="157"/>
      <c r="C6" s="133"/>
      <c r="D6" s="133"/>
      <c r="E6" s="133"/>
      <c r="F6" s="163"/>
      <c r="G6" s="166"/>
      <c r="H6" s="142"/>
      <c r="I6" s="175"/>
      <c r="J6" s="175"/>
      <c r="K6" s="175"/>
      <c r="L6" s="181"/>
      <c r="M6" s="181"/>
      <c r="N6" s="178"/>
      <c r="O6" s="178"/>
      <c r="P6" s="196"/>
      <c r="Q6" s="196"/>
      <c r="R6" s="193"/>
      <c r="S6" s="193"/>
    </row>
    <row r="7" spans="1:20" ht="66" customHeight="1" x14ac:dyDescent="0.25">
      <c r="A7" s="154"/>
      <c r="B7" s="157"/>
      <c r="C7" s="133"/>
      <c r="D7" s="133"/>
      <c r="E7" s="133"/>
      <c r="F7" s="163"/>
      <c r="G7" s="166"/>
      <c r="H7" s="142"/>
      <c r="I7" s="175"/>
      <c r="J7" s="175"/>
      <c r="K7" s="175"/>
      <c r="L7" s="181"/>
      <c r="M7" s="181"/>
      <c r="N7" s="178"/>
      <c r="O7" s="178"/>
      <c r="P7" s="196"/>
      <c r="Q7" s="196"/>
      <c r="R7" s="193"/>
      <c r="S7" s="193"/>
    </row>
    <row r="8" spans="1:20" ht="57" customHeight="1" x14ac:dyDescent="0.25">
      <c r="A8" s="155"/>
      <c r="B8" s="158"/>
      <c r="C8" s="134"/>
      <c r="D8" s="134"/>
      <c r="E8" s="134"/>
      <c r="F8" s="164"/>
      <c r="G8" s="167"/>
      <c r="H8" s="143"/>
      <c r="I8" s="176"/>
      <c r="J8" s="176"/>
      <c r="K8" s="176"/>
      <c r="L8" s="182"/>
      <c r="M8" s="182"/>
      <c r="N8" s="179"/>
      <c r="O8" s="179"/>
      <c r="P8" s="197"/>
      <c r="Q8" s="197"/>
      <c r="R8" s="194"/>
      <c r="S8" s="194"/>
    </row>
    <row r="9" spans="1:20" s="2" customFormat="1" ht="13.2" customHeight="1" x14ac:dyDescent="0.25">
      <c r="A9" s="53" t="s">
        <v>46</v>
      </c>
      <c r="B9" s="54" t="s">
        <v>27</v>
      </c>
      <c r="C9" s="99" t="s">
        <v>213</v>
      </c>
      <c r="D9" s="99" t="s">
        <v>214</v>
      </c>
      <c r="E9" s="99" t="s">
        <v>158</v>
      </c>
      <c r="F9" s="26">
        <f>SUM(F10:F26)</f>
        <v>1476</v>
      </c>
      <c r="G9" s="26">
        <f t="shared" ref="G9:M9" si="0">SUM(G10:G25)</f>
        <v>1280</v>
      </c>
      <c r="H9" s="26">
        <f t="shared" si="0"/>
        <v>160</v>
      </c>
      <c r="I9" s="26">
        <f t="shared" si="0"/>
        <v>84</v>
      </c>
      <c r="J9" s="26">
        <f t="shared" si="0"/>
        <v>76</v>
      </c>
      <c r="K9" s="26">
        <f t="shared" si="0"/>
        <v>0</v>
      </c>
      <c r="L9" s="26">
        <f t="shared" si="0"/>
        <v>80</v>
      </c>
      <c r="M9" s="26">
        <f t="shared" si="0"/>
        <v>80</v>
      </c>
      <c r="N9" s="26">
        <f t="shared" ref="N9:S9" si="1">N27+N35</f>
        <v>48</v>
      </c>
      <c r="O9" s="26">
        <f t="shared" si="1"/>
        <v>123</v>
      </c>
      <c r="P9" s="26">
        <f t="shared" si="1"/>
        <v>72</v>
      </c>
      <c r="Q9" s="26">
        <f t="shared" si="1"/>
        <v>139</v>
      </c>
      <c r="R9" s="26">
        <f t="shared" si="1"/>
        <v>140</v>
      </c>
      <c r="S9" s="26">
        <f t="shared" si="1"/>
        <v>32</v>
      </c>
      <c r="T9" s="24"/>
    </row>
    <row r="10" spans="1:20" ht="13.8" x14ac:dyDescent="0.25">
      <c r="A10" s="65" t="s">
        <v>138</v>
      </c>
      <c r="B10" s="66" t="s">
        <v>139</v>
      </c>
      <c r="C10" s="70">
        <v>2</v>
      </c>
      <c r="D10" s="70"/>
      <c r="E10" s="70"/>
      <c r="F10" s="74">
        <v>72</v>
      </c>
      <c r="G10" s="63">
        <f>F10-H10</f>
        <v>62</v>
      </c>
      <c r="H10" s="123">
        <f>SUM(I10:J10)</f>
        <v>10</v>
      </c>
      <c r="I10" s="62">
        <v>4</v>
      </c>
      <c r="J10" s="62">
        <v>6</v>
      </c>
      <c r="K10" s="64"/>
      <c r="L10" s="106">
        <v>4</v>
      </c>
      <c r="M10" s="106">
        <v>6</v>
      </c>
      <c r="N10" s="112"/>
      <c r="O10" s="113"/>
      <c r="P10" s="116"/>
      <c r="Q10" s="117"/>
      <c r="R10" s="121"/>
      <c r="S10" s="98"/>
      <c r="T10" s="1"/>
    </row>
    <row r="11" spans="1:20" ht="13.8" x14ac:dyDescent="0.25">
      <c r="A11" s="65" t="s">
        <v>47</v>
      </c>
      <c r="B11" s="66" t="s">
        <v>133</v>
      </c>
      <c r="C11" s="70">
        <v>2</v>
      </c>
      <c r="D11" s="70"/>
      <c r="E11" s="70"/>
      <c r="F11" s="74">
        <v>108</v>
      </c>
      <c r="G11" s="63">
        <f t="shared" ref="G11:G25" si="2">F11-H11</f>
        <v>94</v>
      </c>
      <c r="H11" s="123">
        <f t="shared" ref="H11:H25" si="3">SUM(I11:J11)</f>
        <v>14</v>
      </c>
      <c r="I11" s="62">
        <v>6</v>
      </c>
      <c r="J11" s="62">
        <v>8</v>
      </c>
      <c r="K11" s="64"/>
      <c r="L11" s="107">
        <v>6</v>
      </c>
      <c r="M11" s="107">
        <v>8</v>
      </c>
      <c r="N11" s="112"/>
      <c r="O11" s="113"/>
      <c r="P11" s="116"/>
      <c r="Q11" s="117"/>
      <c r="R11" s="121"/>
      <c r="S11" s="98"/>
      <c r="T11" s="1"/>
    </row>
    <row r="12" spans="1:20" ht="13.8" x14ac:dyDescent="0.25">
      <c r="A12" s="65" t="s">
        <v>149</v>
      </c>
      <c r="B12" s="66" t="s">
        <v>114</v>
      </c>
      <c r="C12" s="70">
        <v>2</v>
      </c>
      <c r="D12" s="70"/>
      <c r="E12" s="70"/>
      <c r="F12" s="74">
        <v>232</v>
      </c>
      <c r="G12" s="63">
        <f t="shared" si="2"/>
        <v>226</v>
      </c>
      <c r="H12" s="123">
        <f t="shared" si="3"/>
        <v>6</v>
      </c>
      <c r="I12" s="62">
        <v>4</v>
      </c>
      <c r="J12" s="62">
        <v>2</v>
      </c>
      <c r="K12" s="64"/>
      <c r="L12" s="107">
        <v>6</v>
      </c>
      <c r="M12" s="107"/>
      <c r="N12" s="112"/>
      <c r="O12" s="113"/>
      <c r="P12" s="116"/>
      <c r="Q12" s="117"/>
      <c r="R12" s="121"/>
      <c r="S12" s="98"/>
      <c r="T12" s="1"/>
    </row>
    <row r="13" spans="1:20" ht="13.8" x14ac:dyDescent="0.25">
      <c r="A13" s="65" t="s">
        <v>48</v>
      </c>
      <c r="B13" s="66" t="s">
        <v>140</v>
      </c>
      <c r="C13" s="70"/>
      <c r="D13" s="70">
        <v>1</v>
      </c>
      <c r="E13" s="70"/>
      <c r="F13" s="74">
        <v>72</v>
      </c>
      <c r="G13" s="63">
        <f t="shared" si="2"/>
        <v>62</v>
      </c>
      <c r="H13" s="123">
        <f t="shared" si="3"/>
        <v>10</v>
      </c>
      <c r="I13" s="62">
        <v>4</v>
      </c>
      <c r="J13" s="62">
        <v>6</v>
      </c>
      <c r="K13" s="64"/>
      <c r="L13" s="106">
        <v>4</v>
      </c>
      <c r="M13" s="106">
        <v>6</v>
      </c>
      <c r="N13" s="112"/>
      <c r="O13" s="113"/>
      <c r="P13" s="116"/>
      <c r="Q13" s="117"/>
      <c r="R13" s="121"/>
      <c r="S13" s="98"/>
      <c r="T13" s="1"/>
    </row>
    <row r="14" spans="1:20" ht="13.8" x14ac:dyDescent="0.25">
      <c r="A14" s="65" t="s">
        <v>150</v>
      </c>
      <c r="B14" s="66" t="s">
        <v>29</v>
      </c>
      <c r="C14" s="70"/>
      <c r="D14" s="70">
        <v>2</v>
      </c>
      <c r="E14" s="70">
        <v>1</v>
      </c>
      <c r="F14" s="74">
        <v>100</v>
      </c>
      <c r="G14" s="63">
        <f t="shared" si="2"/>
        <v>78</v>
      </c>
      <c r="H14" s="123">
        <f t="shared" si="3"/>
        <v>22</v>
      </c>
      <c r="I14" s="62">
        <v>8</v>
      </c>
      <c r="J14" s="62">
        <v>14</v>
      </c>
      <c r="K14" s="64"/>
      <c r="L14" s="106">
        <v>10</v>
      </c>
      <c r="M14" s="106">
        <v>12</v>
      </c>
      <c r="N14" s="112"/>
      <c r="O14" s="113"/>
      <c r="P14" s="116"/>
      <c r="Q14" s="117"/>
      <c r="R14" s="121"/>
      <c r="S14" s="98"/>
      <c r="T14" s="1"/>
    </row>
    <row r="15" spans="1:20" ht="13.8" x14ac:dyDescent="0.25">
      <c r="A15" s="65" t="s">
        <v>151</v>
      </c>
      <c r="B15" s="66" t="s">
        <v>12</v>
      </c>
      <c r="C15" s="70"/>
      <c r="D15" s="70">
        <v>2</v>
      </c>
      <c r="E15" s="70"/>
      <c r="F15" s="74">
        <v>136</v>
      </c>
      <c r="G15" s="63">
        <f t="shared" si="2"/>
        <v>122</v>
      </c>
      <c r="H15" s="123">
        <f t="shared" si="3"/>
        <v>14</v>
      </c>
      <c r="I15" s="62">
        <v>8</v>
      </c>
      <c r="J15" s="62">
        <v>6</v>
      </c>
      <c r="K15" s="64"/>
      <c r="L15" s="106">
        <v>6</v>
      </c>
      <c r="M15" s="106">
        <v>8</v>
      </c>
      <c r="N15" s="112"/>
      <c r="O15" s="113"/>
      <c r="P15" s="116"/>
      <c r="Q15" s="117"/>
      <c r="R15" s="121"/>
      <c r="S15" s="98"/>
      <c r="T15" s="1"/>
    </row>
    <row r="16" spans="1:20" ht="13.8" x14ac:dyDescent="0.25">
      <c r="A16" s="65" t="s">
        <v>141</v>
      </c>
      <c r="B16" s="66" t="s">
        <v>143</v>
      </c>
      <c r="C16" s="70">
        <v>2</v>
      </c>
      <c r="D16" s="70"/>
      <c r="E16" s="70"/>
      <c r="F16" s="74">
        <v>144</v>
      </c>
      <c r="G16" s="63">
        <f t="shared" si="2"/>
        <v>134</v>
      </c>
      <c r="H16" s="123">
        <f t="shared" si="3"/>
        <v>10</v>
      </c>
      <c r="I16" s="62">
        <v>6</v>
      </c>
      <c r="J16" s="62">
        <v>4</v>
      </c>
      <c r="K16" s="64"/>
      <c r="L16" s="106">
        <v>6</v>
      </c>
      <c r="M16" s="106">
        <v>4</v>
      </c>
      <c r="N16" s="112"/>
      <c r="O16" s="113"/>
      <c r="P16" s="116"/>
      <c r="Q16" s="117"/>
      <c r="R16" s="121"/>
      <c r="S16" s="98"/>
      <c r="T16" s="1"/>
    </row>
    <row r="17" spans="1:20" ht="13.8" x14ac:dyDescent="0.25">
      <c r="A17" s="65" t="s">
        <v>152</v>
      </c>
      <c r="B17" s="66" t="s">
        <v>145</v>
      </c>
      <c r="C17" s="70"/>
      <c r="D17" s="70">
        <v>2</v>
      </c>
      <c r="E17" s="70"/>
      <c r="F17" s="74">
        <v>72</v>
      </c>
      <c r="G17" s="63">
        <f t="shared" si="2"/>
        <v>62</v>
      </c>
      <c r="H17" s="123">
        <f t="shared" si="3"/>
        <v>10</v>
      </c>
      <c r="I17" s="62">
        <v>6</v>
      </c>
      <c r="J17" s="62">
        <v>4</v>
      </c>
      <c r="K17" s="64"/>
      <c r="L17" s="106">
        <v>10</v>
      </c>
      <c r="M17" s="106"/>
      <c r="N17" s="112"/>
      <c r="O17" s="113"/>
      <c r="P17" s="116"/>
      <c r="Q17" s="117"/>
      <c r="R17" s="121"/>
      <c r="S17" s="98"/>
      <c r="T17" s="1"/>
    </row>
    <row r="18" spans="1:20" ht="13.8" x14ac:dyDescent="0.25">
      <c r="A18" s="65" t="s">
        <v>142</v>
      </c>
      <c r="B18" s="66" t="s">
        <v>4</v>
      </c>
      <c r="C18" s="70"/>
      <c r="D18" s="70">
        <v>2</v>
      </c>
      <c r="E18" s="70"/>
      <c r="F18" s="74">
        <v>108</v>
      </c>
      <c r="G18" s="63">
        <f t="shared" si="2"/>
        <v>100</v>
      </c>
      <c r="H18" s="123">
        <f t="shared" si="3"/>
        <v>8</v>
      </c>
      <c r="I18" s="62">
        <v>6</v>
      </c>
      <c r="J18" s="62">
        <v>2</v>
      </c>
      <c r="K18" s="64"/>
      <c r="L18" s="106">
        <v>8</v>
      </c>
      <c r="M18" s="106"/>
      <c r="N18" s="112"/>
      <c r="O18" s="113"/>
      <c r="P18" s="116"/>
      <c r="Q18" s="117"/>
      <c r="R18" s="121"/>
      <c r="S18" s="98"/>
      <c r="T18" s="1"/>
    </row>
    <row r="19" spans="1:20" ht="13.8" x14ac:dyDescent="0.25">
      <c r="A19" s="65" t="s">
        <v>144</v>
      </c>
      <c r="B19" s="67" t="s">
        <v>147</v>
      </c>
      <c r="C19" s="70"/>
      <c r="D19" s="70">
        <v>2</v>
      </c>
      <c r="E19" s="70"/>
      <c r="F19" s="74">
        <v>68</v>
      </c>
      <c r="G19" s="63">
        <f t="shared" si="2"/>
        <v>60</v>
      </c>
      <c r="H19" s="123">
        <f t="shared" si="3"/>
        <v>8</v>
      </c>
      <c r="I19" s="62">
        <v>4</v>
      </c>
      <c r="J19" s="62">
        <v>4</v>
      </c>
      <c r="K19" s="64"/>
      <c r="L19" s="106"/>
      <c r="M19" s="106">
        <v>8</v>
      </c>
      <c r="N19" s="112"/>
      <c r="O19" s="113"/>
      <c r="P19" s="116"/>
      <c r="Q19" s="117"/>
      <c r="R19" s="121"/>
      <c r="S19" s="98"/>
      <c r="T19" s="1"/>
    </row>
    <row r="20" spans="1:20" ht="13.8" x14ac:dyDescent="0.25">
      <c r="A20" s="65" t="s">
        <v>146</v>
      </c>
      <c r="B20" s="67" t="s">
        <v>5</v>
      </c>
      <c r="C20" s="70"/>
      <c r="D20" s="70">
        <v>2</v>
      </c>
      <c r="E20" s="70">
        <v>1</v>
      </c>
      <c r="F20" s="74">
        <v>72</v>
      </c>
      <c r="G20" s="63">
        <f t="shared" si="2"/>
        <v>64</v>
      </c>
      <c r="H20" s="123">
        <f t="shared" si="3"/>
        <v>8</v>
      </c>
      <c r="I20" s="62">
        <v>4</v>
      </c>
      <c r="J20" s="62">
        <v>4</v>
      </c>
      <c r="K20" s="64"/>
      <c r="L20" s="106">
        <v>8</v>
      </c>
      <c r="M20" s="106"/>
      <c r="N20" s="112"/>
      <c r="O20" s="113"/>
      <c r="P20" s="116"/>
      <c r="Q20" s="117"/>
      <c r="R20" s="121"/>
      <c r="S20" s="98"/>
      <c r="T20" s="1"/>
    </row>
    <row r="21" spans="1:20" ht="13.8" x14ac:dyDescent="0.25">
      <c r="A21" s="65" t="s">
        <v>153</v>
      </c>
      <c r="B21" s="67" t="s">
        <v>134</v>
      </c>
      <c r="C21" s="70"/>
      <c r="D21" s="70">
        <v>1</v>
      </c>
      <c r="E21" s="70"/>
      <c r="F21" s="74">
        <v>36</v>
      </c>
      <c r="G21" s="63">
        <f t="shared" si="2"/>
        <v>26</v>
      </c>
      <c r="H21" s="123">
        <f t="shared" si="3"/>
        <v>10</v>
      </c>
      <c r="I21" s="62">
        <v>6</v>
      </c>
      <c r="J21" s="62">
        <v>4</v>
      </c>
      <c r="K21" s="64"/>
      <c r="L21" s="106"/>
      <c r="M21" s="106">
        <v>10</v>
      </c>
      <c r="N21" s="112"/>
      <c r="O21" s="113"/>
      <c r="P21" s="116"/>
      <c r="Q21" s="117"/>
      <c r="R21" s="121"/>
      <c r="S21" s="98"/>
      <c r="T21" s="1"/>
    </row>
    <row r="22" spans="1:20" ht="13.8" x14ac:dyDescent="0.25">
      <c r="A22" s="65" t="s">
        <v>154</v>
      </c>
      <c r="B22" s="68" t="s">
        <v>130</v>
      </c>
      <c r="C22" s="70">
        <v>1</v>
      </c>
      <c r="D22" s="70"/>
      <c r="E22" s="70"/>
      <c r="F22" s="74">
        <v>36</v>
      </c>
      <c r="G22" s="63">
        <f t="shared" si="2"/>
        <v>28</v>
      </c>
      <c r="H22" s="123">
        <f>SUM(I22:J22)</f>
        <v>8</v>
      </c>
      <c r="I22" s="62">
        <v>4</v>
      </c>
      <c r="J22" s="62">
        <v>4</v>
      </c>
      <c r="K22" s="64"/>
      <c r="L22" s="107"/>
      <c r="M22" s="106">
        <v>8</v>
      </c>
      <c r="N22" s="112"/>
      <c r="O22" s="113"/>
      <c r="P22" s="116"/>
      <c r="Q22" s="117"/>
      <c r="R22" s="121"/>
      <c r="S22" s="98"/>
      <c r="T22" s="1"/>
    </row>
    <row r="23" spans="1:20" ht="13.8" x14ac:dyDescent="0.25">
      <c r="A23" s="65" t="s">
        <v>155</v>
      </c>
      <c r="B23" s="68" t="s">
        <v>54</v>
      </c>
      <c r="C23" s="70"/>
      <c r="D23" s="70">
        <v>2</v>
      </c>
      <c r="E23" s="70"/>
      <c r="F23" s="74">
        <v>36</v>
      </c>
      <c r="G23" s="63">
        <f t="shared" si="2"/>
        <v>26</v>
      </c>
      <c r="H23" s="123">
        <f t="shared" si="3"/>
        <v>10</v>
      </c>
      <c r="I23" s="62">
        <v>6</v>
      </c>
      <c r="J23" s="62">
        <v>4</v>
      </c>
      <c r="K23" s="64"/>
      <c r="L23" s="106"/>
      <c r="M23" s="106">
        <v>10</v>
      </c>
      <c r="N23" s="112"/>
      <c r="O23" s="113"/>
      <c r="P23" s="118"/>
      <c r="Q23" s="117"/>
      <c r="R23" s="121"/>
      <c r="S23" s="98"/>
      <c r="T23" s="1"/>
    </row>
    <row r="24" spans="1:20" ht="13.8" x14ac:dyDescent="0.25">
      <c r="A24" s="59" t="s">
        <v>135</v>
      </c>
      <c r="B24" s="68" t="s">
        <v>55</v>
      </c>
      <c r="C24" s="70"/>
      <c r="D24" s="70"/>
      <c r="E24" s="70">
        <v>2</v>
      </c>
      <c r="F24" s="74">
        <v>96</v>
      </c>
      <c r="G24" s="63">
        <f t="shared" si="2"/>
        <v>90</v>
      </c>
      <c r="H24" s="123">
        <f t="shared" si="3"/>
        <v>6</v>
      </c>
      <c r="I24" s="62">
        <v>4</v>
      </c>
      <c r="J24" s="62">
        <v>2</v>
      </c>
      <c r="K24" s="64"/>
      <c r="L24" s="106">
        <v>6</v>
      </c>
      <c r="M24" s="106"/>
      <c r="N24" s="112"/>
      <c r="O24" s="113"/>
      <c r="P24" s="118"/>
      <c r="Q24" s="117"/>
      <c r="R24" s="121"/>
      <c r="S24" s="98"/>
      <c r="T24" s="1"/>
    </row>
    <row r="25" spans="1:20" ht="13.8" x14ac:dyDescent="0.25">
      <c r="A25" s="59" t="s">
        <v>136</v>
      </c>
      <c r="B25" s="68" t="s">
        <v>28</v>
      </c>
      <c r="C25" s="70"/>
      <c r="D25" s="70">
        <v>1</v>
      </c>
      <c r="E25" s="70"/>
      <c r="F25" s="74">
        <v>52</v>
      </c>
      <c r="G25" s="63">
        <f t="shared" si="2"/>
        <v>46</v>
      </c>
      <c r="H25" s="123">
        <f t="shared" si="3"/>
        <v>6</v>
      </c>
      <c r="I25" s="62">
        <v>4</v>
      </c>
      <c r="J25" s="62">
        <v>2</v>
      </c>
      <c r="K25" s="64"/>
      <c r="L25" s="106">
        <v>6</v>
      </c>
      <c r="M25" s="106"/>
      <c r="N25" s="112"/>
      <c r="O25" s="113"/>
      <c r="P25" s="116"/>
      <c r="Q25" s="117"/>
      <c r="R25" s="121"/>
      <c r="S25" s="98"/>
      <c r="T25" s="1"/>
    </row>
    <row r="26" spans="1:20" ht="13.8" x14ac:dyDescent="0.25">
      <c r="A26" s="65" t="s">
        <v>148</v>
      </c>
      <c r="B26" s="67" t="s">
        <v>137</v>
      </c>
      <c r="C26" s="70"/>
      <c r="D26" s="70">
        <v>2</v>
      </c>
      <c r="E26" s="70"/>
      <c r="F26" s="74">
        <v>36</v>
      </c>
      <c r="G26" s="63">
        <v>30</v>
      </c>
      <c r="H26" s="123">
        <v>6</v>
      </c>
      <c r="I26" s="62"/>
      <c r="J26" s="62">
        <v>6</v>
      </c>
      <c r="K26" s="64"/>
      <c r="L26" s="106"/>
      <c r="M26" s="106">
        <v>6</v>
      </c>
      <c r="N26" s="112"/>
      <c r="O26" s="113"/>
      <c r="P26" s="116"/>
      <c r="Q26" s="117"/>
      <c r="R26" s="121"/>
      <c r="S26" s="98"/>
      <c r="T26" s="1"/>
    </row>
    <row r="27" spans="1:20" s="2" customFormat="1" ht="13.2" customHeight="1" x14ac:dyDescent="0.25">
      <c r="A27" s="27" t="s">
        <v>159</v>
      </c>
      <c r="B27" s="50" t="s">
        <v>160</v>
      </c>
      <c r="C27" s="99" t="s">
        <v>213</v>
      </c>
      <c r="D27" s="99" t="s">
        <v>214</v>
      </c>
      <c r="E27" s="99" t="s">
        <v>158</v>
      </c>
      <c r="F27" s="27">
        <f>SUM(F28:F34)</f>
        <v>488</v>
      </c>
      <c r="G27" s="27">
        <f>SUM(G28:G34)</f>
        <v>392</v>
      </c>
      <c r="H27" s="27">
        <f>SUM(H28:H34)</f>
        <v>120</v>
      </c>
      <c r="I27" s="27">
        <f>SUM(I28:I34)</f>
        <v>58</v>
      </c>
      <c r="J27" s="27">
        <f>SUM(J28:J34)</f>
        <v>62</v>
      </c>
      <c r="K27" s="27">
        <f t="shared" ref="K27:S27" si="4">SUM(K28:K32)</f>
        <v>0</v>
      </c>
      <c r="L27" s="27">
        <f t="shared" si="4"/>
        <v>0</v>
      </c>
      <c r="M27" s="27">
        <f t="shared" si="4"/>
        <v>0</v>
      </c>
      <c r="N27" s="27">
        <f>SUM(N28:N34)</f>
        <v>28</v>
      </c>
      <c r="O27" s="27">
        <f t="shared" si="4"/>
        <v>46</v>
      </c>
      <c r="P27" s="27">
        <f t="shared" si="4"/>
        <v>12</v>
      </c>
      <c r="Q27" s="27">
        <f t="shared" si="4"/>
        <v>10</v>
      </c>
      <c r="R27" s="27">
        <f t="shared" si="4"/>
        <v>10</v>
      </c>
      <c r="S27" s="27">
        <f t="shared" si="4"/>
        <v>12</v>
      </c>
    </row>
    <row r="28" spans="1:20" ht="13.8" x14ac:dyDescent="0.25">
      <c r="A28" s="28" t="s">
        <v>161</v>
      </c>
      <c r="B28" s="76" t="s">
        <v>162</v>
      </c>
      <c r="C28" s="71"/>
      <c r="D28" s="71">
        <v>4</v>
      </c>
      <c r="E28" s="71"/>
      <c r="F28" s="79">
        <v>36</v>
      </c>
      <c r="G28" s="20">
        <f>F28-H28</f>
        <v>28</v>
      </c>
      <c r="H28" s="124">
        <f t="shared" ref="H28:H31" si="5">SUM(I28:J28)</f>
        <v>8</v>
      </c>
      <c r="I28" s="20">
        <v>6</v>
      </c>
      <c r="J28" s="20">
        <v>2</v>
      </c>
      <c r="K28" s="20"/>
      <c r="L28" s="106"/>
      <c r="M28" s="106"/>
      <c r="N28" s="85"/>
      <c r="O28" s="85">
        <v>8</v>
      </c>
      <c r="P28" s="117"/>
      <c r="Q28" s="119"/>
      <c r="R28" s="114"/>
      <c r="S28" s="114"/>
    </row>
    <row r="29" spans="1:20" ht="26.4" x14ac:dyDescent="0.25">
      <c r="A29" s="28" t="s">
        <v>163</v>
      </c>
      <c r="B29" s="77" t="s">
        <v>164</v>
      </c>
      <c r="C29" s="71"/>
      <c r="D29" s="71">
        <v>8</v>
      </c>
      <c r="E29" s="71">
        <v>4.5999999999999996</v>
      </c>
      <c r="F29" s="79">
        <v>154</v>
      </c>
      <c r="G29" s="20">
        <v>124</v>
      </c>
      <c r="H29" s="124">
        <v>30</v>
      </c>
      <c r="I29" s="20">
        <v>10</v>
      </c>
      <c r="J29" s="20">
        <v>20</v>
      </c>
      <c r="K29" s="20"/>
      <c r="L29" s="106"/>
      <c r="M29" s="106"/>
      <c r="N29" s="85">
        <v>6</v>
      </c>
      <c r="O29" s="85">
        <v>6</v>
      </c>
      <c r="P29" s="117">
        <v>6</v>
      </c>
      <c r="Q29" s="120">
        <v>4</v>
      </c>
      <c r="R29" s="115">
        <v>4</v>
      </c>
      <c r="S29" s="115">
        <v>4</v>
      </c>
    </row>
    <row r="30" spans="1:20" ht="15.6" customHeight="1" x14ac:dyDescent="0.25">
      <c r="A30" s="28" t="s">
        <v>165</v>
      </c>
      <c r="B30" s="78" t="s">
        <v>8</v>
      </c>
      <c r="C30" s="71"/>
      <c r="D30" s="71">
        <v>4</v>
      </c>
      <c r="E30" s="71"/>
      <c r="F30" s="79">
        <v>68</v>
      </c>
      <c r="G30" s="20">
        <f t="shared" ref="G30:G31" si="6">F30-H30</f>
        <v>42</v>
      </c>
      <c r="H30" s="124">
        <f t="shared" si="5"/>
        <v>26</v>
      </c>
      <c r="I30" s="20">
        <v>14</v>
      </c>
      <c r="J30" s="20">
        <v>12</v>
      </c>
      <c r="K30" s="20"/>
      <c r="L30" s="106"/>
      <c r="M30" s="106"/>
      <c r="N30" s="85"/>
      <c r="O30" s="85">
        <v>26</v>
      </c>
      <c r="P30" s="117"/>
      <c r="Q30" s="120"/>
      <c r="R30" s="115"/>
      <c r="S30" s="115"/>
      <c r="T30" s="40"/>
    </row>
    <row r="31" spans="1:20" ht="27.6" customHeight="1" x14ac:dyDescent="0.25">
      <c r="A31" s="28" t="s">
        <v>166</v>
      </c>
      <c r="B31" s="78" t="s">
        <v>167</v>
      </c>
      <c r="C31" s="71"/>
      <c r="D31" s="71">
        <v>8</v>
      </c>
      <c r="E31" s="73" t="s">
        <v>174</v>
      </c>
      <c r="F31" s="79">
        <v>122</v>
      </c>
      <c r="G31" s="20">
        <f t="shared" si="6"/>
        <v>110</v>
      </c>
      <c r="H31" s="124">
        <f t="shared" si="5"/>
        <v>12</v>
      </c>
      <c r="I31" s="20">
        <v>6</v>
      </c>
      <c r="J31" s="20">
        <v>6</v>
      </c>
      <c r="K31" s="20"/>
      <c r="L31" s="106"/>
      <c r="M31" s="106"/>
      <c r="N31" s="85">
        <v>4</v>
      </c>
      <c r="O31" s="85">
        <v>4</v>
      </c>
      <c r="P31" s="117">
        <v>4</v>
      </c>
      <c r="Q31" s="120">
        <v>4</v>
      </c>
      <c r="R31" s="115">
        <v>4</v>
      </c>
      <c r="S31" s="115">
        <v>6</v>
      </c>
      <c r="T31" s="40"/>
    </row>
    <row r="32" spans="1:20" ht="15" customHeight="1" x14ac:dyDescent="0.25">
      <c r="A32" s="28" t="s">
        <v>168</v>
      </c>
      <c r="B32" s="78" t="s">
        <v>169</v>
      </c>
      <c r="C32" s="71"/>
      <c r="D32" s="71"/>
      <c r="E32" s="73"/>
      <c r="F32" s="79">
        <v>36</v>
      </c>
      <c r="G32" s="20">
        <v>24</v>
      </c>
      <c r="H32" s="124">
        <v>12</v>
      </c>
      <c r="I32" s="20">
        <v>6</v>
      </c>
      <c r="J32" s="20">
        <v>6</v>
      </c>
      <c r="K32" s="20"/>
      <c r="L32" s="106"/>
      <c r="M32" s="106"/>
      <c r="N32" s="85">
        <v>2</v>
      </c>
      <c r="O32" s="85">
        <v>2</v>
      </c>
      <c r="P32" s="117">
        <v>2</v>
      </c>
      <c r="Q32" s="120">
        <v>2</v>
      </c>
      <c r="R32" s="115">
        <v>2</v>
      </c>
      <c r="S32" s="115">
        <v>2</v>
      </c>
      <c r="T32" s="40"/>
    </row>
    <row r="33" spans="1:20" ht="13.8" customHeight="1" x14ac:dyDescent="0.25">
      <c r="A33" s="28" t="s">
        <v>170</v>
      </c>
      <c r="B33" s="78" t="s">
        <v>171</v>
      </c>
      <c r="C33" s="71"/>
      <c r="D33" s="71">
        <v>4</v>
      </c>
      <c r="E33" s="73"/>
      <c r="F33" s="79">
        <v>36</v>
      </c>
      <c r="G33" s="21">
        <v>32</v>
      </c>
      <c r="H33" s="124">
        <v>16</v>
      </c>
      <c r="I33" s="21">
        <v>8</v>
      </c>
      <c r="J33" s="21">
        <v>8</v>
      </c>
      <c r="K33" s="20"/>
      <c r="L33" s="106"/>
      <c r="M33" s="106"/>
      <c r="N33" s="85"/>
      <c r="O33" s="85">
        <v>16</v>
      </c>
      <c r="P33" s="117"/>
      <c r="Q33" s="119"/>
      <c r="R33" s="114"/>
      <c r="S33" s="114"/>
      <c r="T33" s="40"/>
    </row>
    <row r="34" spans="1:20" ht="14.4" customHeight="1" x14ac:dyDescent="0.25">
      <c r="A34" s="28" t="s">
        <v>172</v>
      </c>
      <c r="B34" s="78" t="s">
        <v>173</v>
      </c>
      <c r="C34" s="72"/>
      <c r="D34" s="72"/>
      <c r="E34" s="72">
        <v>3</v>
      </c>
      <c r="F34" s="79">
        <v>36</v>
      </c>
      <c r="G34" s="21">
        <v>32</v>
      </c>
      <c r="H34" s="124">
        <v>16</v>
      </c>
      <c r="I34" s="21">
        <v>8</v>
      </c>
      <c r="J34" s="21">
        <v>8</v>
      </c>
      <c r="K34" s="21"/>
      <c r="L34" s="106"/>
      <c r="M34" s="106"/>
      <c r="N34" s="85">
        <v>16</v>
      </c>
      <c r="O34" s="85"/>
      <c r="P34" s="117"/>
      <c r="Q34" s="119"/>
      <c r="R34" s="114"/>
      <c r="S34" s="114"/>
      <c r="T34" s="40"/>
    </row>
    <row r="35" spans="1:20" ht="16.8" customHeight="1" x14ac:dyDescent="0.25">
      <c r="A35" s="27" t="s">
        <v>16</v>
      </c>
      <c r="B35" s="50" t="s">
        <v>18</v>
      </c>
      <c r="C35" s="130" t="s">
        <v>213</v>
      </c>
      <c r="D35" s="130" t="s">
        <v>214</v>
      </c>
      <c r="E35" s="130" t="s">
        <v>158</v>
      </c>
      <c r="F35" s="27">
        <f t="shared" ref="F35:S35" si="7">SUM(F36+F43)</f>
        <v>2464</v>
      </c>
      <c r="G35" s="27">
        <f t="shared" si="7"/>
        <v>780</v>
      </c>
      <c r="H35" s="27">
        <f t="shared" si="7"/>
        <v>242</v>
      </c>
      <c r="I35" s="27">
        <f t="shared" si="7"/>
        <v>131</v>
      </c>
      <c r="J35" s="27">
        <f t="shared" si="7"/>
        <v>91</v>
      </c>
      <c r="K35" s="27">
        <f t="shared" si="7"/>
        <v>20</v>
      </c>
      <c r="L35" s="27">
        <f t="shared" si="7"/>
        <v>0</v>
      </c>
      <c r="M35" s="27">
        <f t="shared" si="7"/>
        <v>0</v>
      </c>
      <c r="N35" s="27">
        <f t="shared" si="7"/>
        <v>20</v>
      </c>
      <c r="O35" s="27">
        <f t="shared" si="7"/>
        <v>77</v>
      </c>
      <c r="P35" s="27">
        <f t="shared" si="7"/>
        <v>60</v>
      </c>
      <c r="Q35" s="27">
        <f t="shared" si="7"/>
        <v>129</v>
      </c>
      <c r="R35" s="27">
        <f t="shared" si="7"/>
        <v>130</v>
      </c>
      <c r="S35" s="27">
        <f t="shared" si="7"/>
        <v>20</v>
      </c>
    </row>
    <row r="36" spans="1:20" s="2" customFormat="1" ht="19.2" customHeight="1" x14ac:dyDescent="0.25">
      <c r="A36" s="27" t="s">
        <v>17</v>
      </c>
      <c r="B36" s="50" t="s">
        <v>6</v>
      </c>
      <c r="C36" s="131"/>
      <c r="D36" s="131"/>
      <c r="E36" s="131"/>
      <c r="F36" s="27">
        <f t="shared" ref="F36:S36" si="8">SUM(F37:F42)</f>
        <v>576</v>
      </c>
      <c r="G36" s="27">
        <f t="shared" si="8"/>
        <v>484</v>
      </c>
      <c r="H36" s="27">
        <f t="shared" si="8"/>
        <v>92</v>
      </c>
      <c r="I36" s="27">
        <f t="shared" si="8"/>
        <v>54</v>
      </c>
      <c r="J36" s="27">
        <f t="shared" si="8"/>
        <v>38</v>
      </c>
      <c r="K36" s="27">
        <f t="shared" si="8"/>
        <v>0</v>
      </c>
      <c r="L36" s="27">
        <f t="shared" si="8"/>
        <v>0</v>
      </c>
      <c r="M36" s="27">
        <f t="shared" si="8"/>
        <v>0</v>
      </c>
      <c r="N36" s="27">
        <f t="shared" si="8"/>
        <v>20</v>
      </c>
      <c r="O36" s="27">
        <f t="shared" si="8"/>
        <v>16</v>
      </c>
      <c r="P36" s="27">
        <f t="shared" si="8"/>
        <v>24</v>
      </c>
      <c r="Q36" s="27">
        <f t="shared" si="8"/>
        <v>24</v>
      </c>
      <c r="R36" s="27">
        <f t="shared" si="8"/>
        <v>8</v>
      </c>
      <c r="S36" s="27">
        <f t="shared" si="8"/>
        <v>0</v>
      </c>
    </row>
    <row r="37" spans="1:20" ht="12.75" customHeight="1" x14ac:dyDescent="0.25">
      <c r="A37" s="28" t="s">
        <v>19</v>
      </c>
      <c r="B37" s="80" t="s">
        <v>7</v>
      </c>
      <c r="C37" s="72">
        <v>4</v>
      </c>
      <c r="D37" s="72"/>
      <c r="E37" s="72"/>
      <c r="F37" s="75">
        <v>126</v>
      </c>
      <c r="G37" s="49">
        <f>F37-H37</f>
        <v>112</v>
      </c>
      <c r="H37" s="125">
        <f t="shared" ref="H37:H42" si="9">SUM(I37:K37)</f>
        <v>14</v>
      </c>
      <c r="I37" s="49">
        <v>10</v>
      </c>
      <c r="J37" s="49">
        <v>4</v>
      </c>
      <c r="K37" s="49"/>
      <c r="L37" s="108"/>
      <c r="M37" s="108"/>
      <c r="N37" s="85">
        <v>10</v>
      </c>
      <c r="O37" s="111">
        <v>4</v>
      </c>
      <c r="P37" s="117"/>
      <c r="Q37" s="117"/>
      <c r="R37" s="115"/>
      <c r="S37" s="115"/>
    </row>
    <row r="38" spans="1:20" ht="14.25" customHeight="1" x14ac:dyDescent="0.25">
      <c r="A38" s="28" t="s">
        <v>20</v>
      </c>
      <c r="B38" s="80" t="s">
        <v>175</v>
      </c>
      <c r="C38" s="72">
        <v>4</v>
      </c>
      <c r="D38" s="72"/>
      <c r="E38" s="72"/>
      <c r="F38" s="75">
        <v>90</v>
      </c>
      <c r="G38" s="49">
        <f t="shared" ref="G38:G42" si="10">F38-H38</f>
        <v>76</v>
      </c>
      <c r="H38" s="125">
        <f t="shared" si="9"/>
        <v>14</v>
      </c>
      <c r="I38" s="49">
        <v>8</v>
      </c>
      <c r="J38" s="49">
        <v>6</v>
      </c>
      <c r="K38" s="49"/>
      <c r="L38" s="108"/>
      <c r="M38" s="108"/>
      <c r="N38" s="85">
        <v>10</v>
      </c>
      <c r="O38" s="111">
        <v>4</v>
      </c>
      <c r="P38" s="117"/>
      <c r="Q38" s="117"/>
      <c r="R38" s="115"/>
      <c r="S38" s="115"/>
    </row>
    <row r="39" spans="1:20" ht="13.8" x14ac:dyDescent="0.25">
      <c r="A39" s="28" t="s">
        <v>21</v>
      </c>
      <c r="B39" s="80" t="s">
        <v>115</v>
      </c>
      <c r="C39" s="72">
        <v>5</v>
      </c>
      <c r="D39" s="72"/>
      <c r="E39" s="72"/>
      <c r="F39" s="75">
        <v>90</v>
      </c>
      <c r="G39" s="49">
        <f t="shared" si="10"/>
        <v>76</v>
      </c>
      <c r="H39" s="125">
        <f t="shared" si="9"/>
        <v>14</v>
      </c>
      <c r="I39" s="49">
        <v>8</v>
      </c>
      <c r="J39" s="49">
        <v>6</v>
      </c>
      <c r="K39" s="49"/>
      <c r="L39" s="108"/>
      <c r="M39" s="108"/>
      <c r="N39" s="85"/>
      <c r="O39" s="85">
        <v>8</v>
      </c>
      <c r="P39" s="120">
        <v>6</v>
      </c>
      <c r="Q39" s="117"/>
      <c r="R39" s="115"/>
      <c r="S39" s="115"/>
    </row>
    <row r="40" spans="1:20" ht="13.8" x14ac:dyDescent="0.25">
      <c r="A40" s="28" t="s">
        <v>117</v>
      </c>
      <c r="B40" s="80" t="s">
        <v>31</v>
      </c>
      <c r="C40" s="72">
        <v>6</v>
      </c>
      <c r="D40" s="72"/>
      <c r="E40" s="72"/>
      <c r="F40" s="75">
        <v>126</v>
      </c>
      <c r="G40" s="49">
        <f t="shared" si="10"/>
        <v>112</v>
      </c>
      <c r="H40" s="125">
        <f t="shared" si="9"/>
        <v>14</v>
      </c>
      <c r="I40" s="49">
        <v>8</v>
      </c>
      <c r="J40" s="49">
        <v>6</v>
      </c>
      <c r="K40" s="49"/>
      <c r="L40" s="108"/>
      <c r="M40" s="108"/>
      <c r="N40" s="111"/>
      <c r="O40" s="111"/>
      <c r="P40" s="117">
        <v>8</v>
      </c>
      <c r="Q40" s="117">
        <v>6</v>
      </c>
      <c r="R40" s="115"/>
      <c r="S40" s="115"/>
    </row>
    <row r="41" spans="1:20" ht="26.4" x14ac:dyDescent="0.25">
      <c r="A41" s="28" t="s">
        <v>22</v>
      </c>
      <c r="B41" s="81" t="s">
        <v>176</v>
      </c>
      <c r="C41" s="72"/>
      <c r="D41" s="72">
        <v>6</v>
      </c>
      <c r="E41" s="72"/>
      <c r="F41" s="75">
        <v>80</v>
      </c>
      <c r="G41" s="21">
        <f t="shared" si="10"/>
        <v>64</v>
      </c>
      <c r="H41" s="124">
        <f t="shared" si="9"/>
        <v>16</v>
      </c>
      <c r="I41" s="21">
        <v>8</v>
      </c>
      <c r="J41" s="21">
        <v>8</v>
      </c>
      <c r="K41" s="21"/>
      <c r="L41" s="106"/>
      <c r="M41" s="106"/>
      <c r="N41" s="85"/>
      <c r="O41" s="111"/>
      <c r="P41" s="117">
        <v>10</v>
      </c>
      <c r="Q41" s="117">
        <v>6</v>
      </c>
      <c r="R41" s="115"/>
      <c r="S41" s="115"/>
    </row>
    <row r="42" spans="1:20" ht="16.8" customHeight="1" x14ac:dyDescent="0.25">
      <c r="A42" s="28" t="s">
        <v>23</v>
      </c>
      <c r="B42" s="80" t="s">
        <v>116</v>
      </c>
      <c r="C42" s="72"/>
      <c r="D42" s="72">
        <v>7</v>
      </c>
      <c r="E42" s="72"/>
      <c r="F42" s="75">
        <v>64</v>
      </c>
      <c r="G42" s="21">
        <f t="shared" si="10"/>
        <v>44</v>
      </c>
      <c r="H42" s="124">
        <f t="shared" si="9"/>
        <v>20</v>
      </c>
      <c r="I42" s="21">
        <v>12</v>
      </c>
      <c r="J42" s="21">
        <v>8</v>
      </c>
      <c r="K42" s="21"/>
      <c r="L42" s="106"/>
      <c r="M42" s="106"/>
      <c r="N42" s="85"/>
      <c r="O42" s="111"/>
      <c r="P42" s="120"/>
      <c r="Q42" s="117">
        <v>12</v>
      </c>
      <c r="R42" s="115">
        <v>8</v>
      </c>
      <c r="S42" s="115"/>
    </row>
    <row r="43" spans="1:20" s="2" customFormat="1" ht="13.2" customHeight="1" x14ac:dyDescent="0.25">
      <c r="A43" s="27" t="s">
        <v>14</v>
      </c>
      <c r="B43" s="50" t="s">
        <v>13</v>
      </c>
      <c r="C43" s="130" t="s">
        <v>213</v>
      </c>
      <c r="D43" s="130" t="s">
        <v>214</v>
      </c>
      <c r="E43" s="130" t="s">
        <v>158</v>
      </c>
      <c r="F43" s="27">
        <f>SUM(F44+F51+F58+F65)</f>
        <v>1888</v>
      </c>
      <c r="G43" s="27">
        <f t="shared" ref="G43:S43" si="11">G44+G51</f>
        <v>296</v>
      </c>
      <c r="H43" s="27">
        <f t="shared" si="11"/>
        <v>150</v>
      </c>
      <c r="I43" s="27">
        <f t="shared" si="11"/>
        <v>77</v>
      </c>
      <c r="J43" s="27">
        <f t="shared" si="11"/>
        <v>53</v>
      </c>
      <c r="K43" s="27">
        <f t="shared" si="11"/>
        <v>20</v>
      </c>
      <c r="L43" s="27">
        <f t="shared" si="11"/>
        <v>0</v>
      </c>
      <c r="M43" s="27">
        <f t="shared" si="11"/>
        <v>0</v>
      </c>
      <c r="N43" s="27">
        <f t="shared" si="11"/>
        <v>0</v>
      </c>
      <c r="O43" s="27">
        <f t="shared" si="11"/>
        <v>61</v>
      </c>
      <c r="P43" s="27">
        <f t="shared" si="11"/>
        <v>36</v>
      </c>
      <c r="Q43" s="27">
        <f t="shared" si="11"/>
        <v>105</v>
      </c>
      <c r="R43" s="27">
        <f t="shared" si="11"/>
        <v>122</v>
      </c>
      <c r="S43" s="27">
        <f t="shared" si="11"/>
        <v>20</v>
      </c>
    </row>
    <row r="44" spans="1:20" s="2" customFormat="1" x14ac:dyDescent="0.25">
      <c r="A44" s="55" t="s">
        <v>118</v>
      </c>
      <c r="B44" s="51" t="s">
        <v>185</v>
      </c>
      <c r="C44" s="131"/>
      <c r="D44" s="131"/>
      <c r="E44" s="131"/>
      <c r="F44" s="27">
        <f t="shared" ref="F44:S44" si="12">SUM(F45:F50)</f>
        <v>532</v>
      </c>
      <c r="G44" s="27">
        <f t="shared" si="12"/>
        <v>228</v>
      </c>
      <c r="H44" s="27">
        <f t="shared" si="12"/>
        <v>110</v>
      </c>
      <c r="I44" s="27">
        <f t="shared" si="12"/>
        <v>55</v>
      </c>
      <c r="J44" s="27">
        <f t="shared" si="12"/>
        <v>40</v>
      </c>
      <c r="K44" s="27">
        <f t="shared" si="12"/>
        <v>15</v>
      </c>
      <c r="L44" s="27">
        <f t="shared" si="12"/>
        <v>0</v>
      </c>
      <c r="M44" s="27">
        <f t="shared" si="12"/>
        <v>0</v>
      </c>
      <c r="N44" s="27">
        <f t="shared" si="12"/>
        <v>0</v>
      </c>
      <c r="O44" s="27">
        <f t="shared" si="12"/>
        <v>61</v>
      </c>
      <c r="P44" s="27">
        <f t="shared" si="12"/>
        <v>36</v>
      </c>
      <c r="Q44" s="27">
        <f t="shared" si="12"/>
        <v>99</v>
      </c>
      <c r="R44" s="27">
        <f t="shared" si="12"/>
        <v>108</v>
      </c>
      <c r="S44" s="27">
        <f t="shared" si="12"/>
        <v>0</v>
      </c>
    </row>
    <row r="45" spans="1:20" ht="13.8" x14ac:dyDescent="0.25">
      <c r="A45" s="28" t="s">
        <v>177</v>
      </c>
      <c r="B45" s="82" t="s">
        <v>178</v>
      </c>
      <c r="C45" s="102">
        <v>6</v>
      </c>
      <c r="D45" s="102"/>
      <c r="E45" s="102"/>
      <c r="F45" s="83">
        <v>114</v>
      </c>
      <c r="G45" s="21">
        <f>F45-H45</f>
        <v>62</v>
      </c>
      <c r="H45" s="124">
        <f>SUM(I45:K45)</f>
        <v>52</v>
      </c>
      <c r="I45" s="21">
        <v>26</v>
      </c>
      <c r="J45" s="21">
        <v>16</v>
      </c>
      <c r="K45" s="21">
        <v>10</v>
      </c>
      <c r="L45" s="106"/>
      <c r="M45" s="106"/>
      <c r="N45" s="85"/>
      <c r="O45" s="85">
        <v>30</v>
      </c>
      <c r="P45" s="117">
        <v>14</v>
      </c>
      <c r="Q45" s="117">
        <v>8</v>
      </c>
      <c r="R45" s="115"/>
      <c r="S45" s="115"/>
    </row>
    <row r="46" spans="1:20" ht="15" customHeight="1" x14ac:dyDescent="0.25">
      <c r="A46" s="28" t="s">
        <v>179</v>
      </c>
      <c r="B46" s="82" t="s">
        <v>30</v>
      </c>
      <c r="C46" s="102"/>
      <c r="D46" s="102">
        <v>6</v>
      </c>
      <c r="E46" s="102"/>
      <c r="F46" s="83">
        <v>116</v>
      </c>
      <c r="G46" s="21">
        <f>F46-H46</f>
        <v>86</v>
      </c>
      <c r="H46" s="124">
        <f>SUM(I46:K46)</f>
        <v>30</v>
      </c>
      <c r="I46" s="21">
        <v>15</v>
      </c>
      <c r="J46" s="21">
        <v>10</v>
      </c>
      <c r="K46" s="21">
        <v>5</v>
      </c>
      <c r="L46" s="106"/>
      <c r="M46" s="106"/>
      <c r="N46" s="85"/>
      <c r="O46" s="85">
        <v>17</v>
      </c>
      <c r="P46" s="117">
        <v>8</v>
      </c>
      <c r="Q46" s="117">
        <v>5</v>
      </c>
      <c r="R46" s="115"/>
      <c r="S46" s="115"/>
    </row>
    <row r="47" spans="1:20" ht="13.8" x14ac:dyDescent="0.25">
      <c r="A47" s="28" t="s">
        <v>180</v>
      </c>
      <c r="B47" s="82" t="s">
        <v>32</v>
      </c>
      <c r="C47" s="102">
        <v>6</v>
      </c>
      <c r="D47" s="102"/>
      <c r="E47" s="102"/>
      <c r="F47" s="75">
        <v>108</v>
      </c>
      <c r="G47" s="21">
        <v>80</v>
      </c>
      <c r="H47" s="124">
        <v>28</v>
      </c>
      <c r="I47" s="21">
        <v>14</v>
      </c>
      <c r="J47" s="21">
        <v>14</v>
      </c>
      <c r="K47" s="21"/>
      <c r="L47" s="106"/>
      <c r="M47" s="106"/>
      <c r="N47" s="85"/>
      <c r="O47" s="85"/>
      <c r="P47" s="117">
        <v>14</v>
      </c>
      <c r="Q47" s="117">
        <v>14</v>
      </c>
      <c r="R47" s="115"/>
      <c r="S47" s="115"/>
    </row>
    <row r="48" spans="1:20" ht="13.8" x14ac:dyDescent="0.25">
      <c r="A48" s="60" t="s">
        <v>181</v>
      </c>
      <c r="B48" s="82" t="s">
        <v>24</v>
      </c>
      <c r="C48" s="102"/>
      <c r="D48" s="102">
        <v>6</v>
      </c>
      <c r="E48" s="102"/>
      <c r="F48" s="75">
        <v>72</v>
      </c>
      <c r="G48" s="20"/>
      <c r="H48" s="124"/>
      <c r="I48" s="20"/>
      <c r="J48" s="20"/>
      <c r="K48" s="20"/>
      <c r="L48" s="106"/>
      <c r="M48" s="106"/>
      <c r="N48" s="109"/>
      <c r="O48" s="109"/>
      <c r="P48" s="127"/>
      <c r="Q48" s="120">
        <v>72</v>
      </c>
      <c r="R48" s="98"/>
      <c r="S48" s="115"/>
    </row>
    <row r="49" spans="1:19" s="40" customFormat="1" ht="14.4" customHeight="1" x14ac:dyDescent="0.2">
      <c r="A49" s="60" t="s">
        <v>124</v>
      </c>
      <c r="B49" s="82" t="s">
        <v>182</v>
      </c>
      <c r="C49" s="102"/>
      <c r="D49" s="102">
        <v>7</v>
      </c>
      <c r="E49" s="102"/>
      <c r="F49" s="75">
        <v>108</v>
      </c>
      <c r="G49" s="20"/>
      <c r="H49" s="124"/>
      <c r="I49" s="20"/>
      <c r="J49" s="20"/>
      <c r="K49" s="20"/>
      <c r="L49" s="106"/>
      <c r="M49" s="106"/>
      <c r="N49" s="109"/>
      <c r="O49" s="110"/>
      <c r="P49" s="117"/>
      <c r="Q49" s="120"/>
      <c r="R49" s="115">
        <v>108</v>
      </c>
      <c r="S49" s="115"/>
    </row>
    <row r="50" spans="1:19" ht="13.8" x14ac:dyDescent="0.25">
      <c r="A50" s="60" t="s">
        <v>183</v>
      </c>
      <c r="B50" s="82" t="s">
        <v>184</v>
      </c>
      <c r="C50" s="101">
        <v>4</v>
      </c>
      <c r="D50" s="101"/>
      <c r="E50" s="101"/>
      <c r="F50" s="75">
        <v>14</v>
      </c>
      <c r="G50" s="20"/>
      <c r="H50" s="124"/>
      <c r="I50" s="20"/>
      <c r="J50" s="20"/>
      <c r="K50" s="20"/>
      <c r="L50" s="106"/>
      <c r="M50" s="106"/>
      <c r="N50" s="109"/>
      <c r="O50" s="111">
        <v>14</v>
      </c>
      <c r="P50" s="117"/>
      <c r="Q50" s="120"/>
      <c r="R50" s="115"/>
      <c r="S50" s="115"/>
    </row>
    <row r="51" spans="1:19" ht="17.399999999999999" customHeight="1" x14ac:dyDescent="0.25">
      <c r="A51" s="27" t="s">
        <v>186</v>
      </c>
      <c r="B51" s="50" t="s">
        <v>187</v>
      </c>
      <c r="C51" s="99" t="s">
        <v>213</v>
      </c>
      <c r="D51" s="99" t="s">
        <v>214</v>
      </c>
      <c r="E51" s="99" t="s">
        <v>158</v>
      </c>
      <c r="F51" s="27">
        <f>SUM(F52:F57)</f>
        <v>554</v>
      </c>
      <c r="G51" s="27">
        <f t="shared" ref="G51:S51" si="13">SUM(G52:G52)</f>
        <v>68</v>
      </c>
      <c r="H51" s="27">
        <f t="shared" si="13"/>
        <v>40</v>
      </c>
      <c r="I51" s="27">
        <f t="shared" si="13"/>
        <v>22</v>
      </c>
      <c r="J51" s="27">
        <f t="shared" si="13"/>
        <v>13</v>
      </c>
      <c r="K51" s="27">
        <f t="shared" si="13"/>
        <v>5</v>
      </c>
      <c r="L51" s="27">
        <f t="shared" si="13"/>
        <v>0</v>
      </c>
      <c r="M51" s="27">
        <f t="shared" si="13"/>
        <v>0</v>
      </c>
      <c r="N51" s="27">
        <f t="shared" si="13"/>
        <v>0</v>
      </c>
      <c r="O51" s="27">
        <f t="shared" si="13"/>
        <v>0</v>
      </c>
      <c r="P51" s="27">
        <f t="shared" si="13"/>
        <v>0</v>
      </c>
      <c r="Q51" s="27">
        <f t="shared" si="13"/>
        <v>6</v>
      </c>
      <c r="R51" s="27">
        <f t="shared" si="13"/>
        <v>14</v>
      </c>
      <c r="S51" s="27">
        <f t="shared" si="13"/>
        <v>20</v>
      </c>
    </row>
    <row r="52" spans="1:19" ht="13.8" x14ac:dyDescent="0.25">
      <c r="A52" s="28" t="s">
        <v>188</v>
      </c>
      <c r="B52" s="80" t="s">
        <v>189</v>
      </c>
      <c r="C52" s="70"/>
      <c r="D52" s="70">
        <v>7</v>
      </c>
      <c r="E52" s="70"/>
      <c r="F52" s="90">
        <v>108</v>
      </c>
      <c r="G52" s="105">
        <v>68</v>
      </c>
      <c r="H52" s="124">
        <v>40</v>
      </c>
      <c r="I52" s="21">
        <v>22</v>
      </c>
      <c r="J52" s="21">
        <v>13</v>
      </c>
      <c r="K52" s="21">
        <v>5</v>
      </c>
      <c r="L52" s="106"/>
      <c r="M52" s="106"/>
      <c r="N52" s="85"/>
      <c r="O52" s="85"/>
      <c r="P52" s="117"/>
      <c r="Q52" s="117">
        <v>6</v>
      </c>
      <c r="R52" s="115">
        <v>14</v>
      </c>
      <c r="S52" s="115">
        <v>20</v>
      </c>
    </row>
    <row r="53" spans="1:19" ht="13.8" x14ac:dyDescent="0.25">
      <c r="A53" s="28" t="s">
        <v>190</v>
      </c>
      <c r="B53" s="80" t="s">
        <v>191</v>
      </c>
      <c r="C53" s="100">
        <v>7</v>
      </c>
      <c r="D53" s="100"/>
      <c r="E53" s="100"/>
      <c r="F53" s="75">
        <v>126</v>
      </c>
      <c r="G53" s="105">
        <v>80</v>
      </c>
      <c r="H53" s="124">
        <v>46</v>
      </c>
      <c r="I53" s="21">
        <v>20</v>
      </c>
      <c r="J53" s="21">
        <v>26</v>
      </c>
      <c r="K53" s="21"/>
      <c r="L53" s="106"/>
      <c r="M53" s="106"/>
      <c r="N53" s="85"/>
      <c r="O53" s="85"/>
      <c r="P53" s="117"/>
      <c r="Q53" s="117">
        <v>26</v>
      </c>
      <c r="R53" s="115">
        <v>20</v>
      </c>
      <c r="S53" s="115"/>
    </row>
    <row r="54" spans="1:19" ht="13.8" x14ac:dyDescent="0.25">
      <c r="A54" s="28" t="s">
        <v>192</v>
      </c>
      <c r="B54" s="80" t="s">
        <v>193</v>
      </c>
      <c r="C54" s="100">
        <v>7</v>
      </c>
      <c r="D54" s="100"/>
      <c r="E54" s="100"/>
      <c r="F54" s="75">
        <v>126</v>
      </c>
      <c r="G54" s="105">
        <v>84</v>
      </c>
      <c r="H54" s="124">
        <v>42</v>
      </c>
      <c r="I54" s="21">
        <v>20</v>
      </c>
      <c r="J54" s="21">
        <v>22</v>
      </c>
      <c r="K54" s="21"/>
      <c r="L54" s="106"/>
      <c r="M54" s="106"/>
      <c r="N54" s="85"/>
      <c r="O54" s="85"/>
      <c r="P54" s="117"/>
      <c r="Q54" s="117">
        <v>22</v>
      </c>
      <c r="R54" s="115">
        <v>20</v>
      </c>
      <c r="S54" s="115"/>
    </row>
    <row r="55" spans="1:19" ht="13.8" x14ac:dyDescent="0.25">
      <c r="A55" s="60" t="s">
        <v>194</v>
      </c>
      <c r="B55" s="82" t="s">
        <v>195</v>
      </c>
      <c r="C55" s="100"/>
      <c r="D55" s="100">
        <v>6</v>
      </c>
      <c r="E55" s="100"/>
      <c r="F55" s="75">
        <v>72</v>
      </c>
      <c r="G55" s="21"/>
      <c r="H55" s="124"/>
      <c r="I55" s="21"/>
      <c r="J55" s="21"/>
      <c r="K55" s="21"/>
      <c r="L55" s="106"/>
      <c r="M55" s="106"/>
      <c r="N55" s="85"/>
      <c r="O55" s="85"/>
      <c r="P55" s="117"/>
      <c r="Q55" s="117">
        <v>72</v>
      </c>
      <c r="R55" s="115"/>
      <c r="S55" s="115"/>
    </row>
    <row r="56" spans="1:19" ht="15" customHeight="1" x14ac:dyDescent="0.25">
      <c r="A56" s="28" t="s">
        <v>52</v>
      </c>
      <c r="B56" s="78" t="s">
        <v>212</v>
      </c>
      <c r="C56" s="70"/>
      <c r="D56" s="70">
        <v>7</v>
      </c>
      <c r="E56" s="70"/>
      <c r="F56" s="75">
        <v>108</v>
      </c>
      <c r="G56" s="28"/>
      <c r="H56" s="124"/>
      <c r="I56" s="28"/>
      <c r="J56" s="28"/>
      <c r="K56" s="28"/>
      <c r="L56" s="106"/>
      <c r="M56" s="106"/>
      <c r="N56" s="85"/>
      <c r="O56" s="85"/>
      <c r="P56" s="119"/>
      <c r="Q56" s="119"/>
      <c r="R56" s="115">
        <v>108</v>
      </c>
      <c r="S56" s="114"/>
    </row>
    <row r="57" spans="1:19" ht="13.8" customHeight="1" x14ac:dyDescent="0.25">
      <c r="A57" s="60" t="s">
        <v>196</v>
      </c>
      <c r="B57" s="82" t="s">
        <v>184</v>
      </c>
      <c r="C57" s="101">
        <v>6</v>
      </c>
      <c r="D57" s="101"/>
      <c r="E57" s="101"/>
      <c r="F57" s="83">
        <v>14</v>
      </c>
      <c r="G57" s="21"/>
      <c r="H57" s="124"/>
      <c r="I57" s="21"/>
      <c r="J57" s="21"/>
      <c r="K57" s="21"/>
      <c r="L57" s="106"/>
      <c r="M57" s="106"/>
      <c r="N57" s="85"/>
      <c r="O57" s="85"/>
      <c r="P57" s="119"/>
      <c r="Q57" s="120">
        <v>14</v>
      </c>
      <c r="R57" s="115"/>
      <c r="S57" s="114"/>
    </row>
    <row r="58" spans="1:19" ht="30.6" customHeight="1" x14ac:dyDescent="0.25">
      <c r="A58" s="27" t="s">
        <v>197</v>
      </c>
      <c r="B58" s="86" t="s">
        <v>119</v>
      </c>
      <c r="C58" s="99" t="s">
        <v>213</v>
      </c>
      <c r="D58" s="99" t="s">
        <v>214</v>
      </c>
      <c r="E58" s="99" t="s">
        <v>158</v>
      </c>
      <c r="F58" s="27">
        <f>SUM(F59:F64)</f>
        <v>586</v>
      </c>
      <c r="G58" s="27"/>
      <c r="H58" s="27"/>
      <c r="I58" s="27"/>
      <c r="J58" s="27"/>
      <c r="K58" s="27"/>
      <c r="L58" s="27"/>
      <c r="M58" s="27"/>
      <c r="N58" s="27"/>
      <c r="O58" s="27"/>
      <c r="P58" s="92"/>
      <c r="Q58" s="92"/>
      <c r="R58" s="93"/>
      <c r="S58" s="92"/>
    </row>
    <row r="59" spans="1:19" ht="14.4" customHeight="1" x14ac:dyDescent="0.25">
      <c r="A59" s="28" t="s">
        <v>198</v>
      </c>
      <c r="B59" s="88" t="s">
        <v>120</v>
      </c>
      <c r="C59" s="70">
        <v>8</v>
      </c>
      <c r="D59" s="70"/>
      <c r="E59" s="70"/>
      <c r="F59" s="90">
        <v>160</v>
      </c>
      <c r="G59" s="28">
        <v>106</v>
      </c>
      <c r="H59" s="84">
        <v>54</v>
      </c>
      <c r="I59" s="28">
        <v>26</v>
      </c>
      <c r="J59" s="28">
        <v>26</v>
      </c>
      <c r="K59" s="28"/>
      <c r="L59" s="106"/>
      <c r="M59" s="106"/>
      <c r="N59" s="85"/>
      <c r="O59" s="85"/>
      <c r="P59" s="120"/>
      <c r="Q59" s="120"/>
      <c r="R59" s="115">
        <v>28</v>
      </c>
      <c r="S59" s="115">
        <v>26</v>
      </c>
    </row>
    <row r="60" spans="1:19" ht="16.2" customHeight="1" x14ac:dyDescent="0.25">
      <c r="A60" s="28" t="s">
        <v>199</v>
      </c>
      <c r="B60" s="89" t="s">
        <v>200</v>
      </c>
      <c r="C60" s="70"/>
      <c r="D60" s="70">
        <v>8</v>
      </c>
      <c r="E60" s="70"/>
      <c r="F60" s="90">
        <v>132</v>
      </c>
      <c r="G60" s="28">
        <v>88</v>
      </c>
      <c r="H60" s="84">
        <v>44</v>
      </c>
      <c r="I60" s="28">
        <v>22</v>
      </c>
      <c r="J60" s="28">
        <v>22</v>
      </c>
      <c r="K60" s="28"/>
      <c r="L60" s="106"/>
      <c r="M60" s="106"/>
      <c r="N60" s="85"/>
      <c r="O60" s="85"/>
      <c r="P60" s="120"/>
      <c r="Q60" s="120"/>
      <c r="R60" s="115"/>
      <c r="S60" s="115">
        <v>44</v>
      </c>
    </row>
    <row r="61" spans="1:19" ht="28.2" customHeight="1" x14ac:dyDescent="0.25">
      <c r="A61" s="28" t="s">
        <v>201</v>
      </c>
      <c r="B61" s="89" t="s">
        <v>202</v>
      </c>
      <c r="C61" s="70">
        <v>8</v>
      </c>
      <c r="D61" s="70"/>
      <c r="E61" s="70"/>
      <c r="F61" s="90">
        <v>64</v>
      </c>
      <c r="G61" s="28">
        <v>36</v>
      </c>
      <c r="H61" s="84">
        <v>28</v>
      </c>
      <c r="I61" s="28">
        <v>14</v>
      </c>
      <c r="J61" s="28">
        <v>14</v>
      </c>
      <c r="K61" s="28"/>
      <c r="L61" s="106"/>
      <c r="M61" s="106"/>
      <c r="N61" s="85"/>
      <c r="O61" s="85"/>
      <c r="P61" s="120"/>
      <c r="Q61" s="120"/>
      <c r="R61" s="115"/>
      <c r="S61" s="115">
        <v>28</v>
      </c>
    </row>
    <row r="62" spans="1:19" ht="13.8" customHeight="1" x14ac:dyDescent="0.25">
      <c r="A62" s="28" t="s">
        <v>203</v>
      </c>
      <c r="B62" s="33" t="s">
        <v>195</v>
      </c>
      <c r="C62" s="70"/>
      <c r="D62" s="70">
        <v>6</v>
      </c>
      <c r="E62" s="70"/>
      <c r="F62" s="83">
        <v>72</v>
      </c>
      <c r="G62" s="28"/>
      <c r="H62" s="124"/>
      <c r="I62" s="28"/>
      <c r="J62" s="28"/>
      <c r="K62" s="28"/>
      <c r="L62" s="106"/>
      <c r="M62" s="106"/>
      <c r="N62" s="85"/>
      <c r="O62" s="85"/>
      <c r="P62" s="120"/>
      <c r="Q62" s="120">
        <v>72</v>
      </c>
      <c r="R62" s="115"/>
      <c r="S62" s="115" t="s">
        <v>211</v>
      </c>
    </row>
    <row r="63" spans="1:19" ht="16.2" customHeight="1" x14ac:dyDescent="0.25">
      <c r="A63" s="28" t="s">
        <v>204</v>
      </c>
      <c r="B63" s="82" t="s">
        <v>215</v>
      </c>
      <c r="C63" s="70"/>
      <c r="D63" s="70">
        <v>8</v>
      </c>
      <c r="E63" s="70"/>
      <c r="F63" s="83">
        <v>144</v>
      </c>
      <c r="G63" s="28"/>
      <c r="H63" s="124"/>
      <c r="I63" s="28"/>
      <c r="J63" s="28"/>
      <c r="K63" s="28"/>
      <c r="L63" s="106"/>
      <c r="M63" s="106"/>
      <c r="N63" s="85"/>
      <c r="O63" s="85"/>
      <c r="P63" s="120"/>
      <c r="Q63" s="120"/>
      <c r="R63" s="115"/>
      <c r="S63" s="122">
        <v>144</v>
      </c>
    </row>
    <row r="64" spans="1:19" ht="13.8" customHeight="1" x14ac:dyDescent="0.25">
      <c r="A64" s="60" t="s">
        <v>205</v>
      </c>
      <c r="B64" s="82" t="s">
        <v>184</v>
      </c>
      <c r="C64" s="70">
        <v>8</v>
      </c>
      <c r="D64" s="70"/>
      <c r="E64" s="70"/>
      <c r="F64" s="83">
        <v>14</v>
      </c>
      <c r="G64" s="28"/>
      <c r="H64" s="124"/>
      <c r="I64" s="28"/>
      <c r="J64" s="28"/>
      <c r="K64" s="28"/>
      <c r="L64" s="106"/>
      <c r="M64" s="106"/>
      <c r="N64" s="85"/>
      <c r="O64" s="85"/>
      <c r="P64" s="120"/>
      <c r="Q64" s="120"/>
      <c r="R64" s="115"/>
      <c r="S64" s="115">
        <v>14</v>
      </c>
    </row>
    <row r="65" spans="1:19" ht="16.2" customHeight="1" x14ac:dyDescent="0.25">
      <c r="A65" s="93" t="s">
        <v>15</v>
      </c>
      <c r="B65" s="94" t="s">
        <v>26</v>
      </c>
      <c r="C65" s="104"/>
      <c r="D65" s="104"/>
      <c r="E65" s="104"/>
      <c r="F65" s="27">
        <f>SUM(F66:F67)</f>
        <v>216</v>
      </c>
      <c r="G65" s="27"/>
      <c r="H65" s="27"/>
      <c r="I65" s="27"/>
      <c r="J65" s="27"/>
      <c r="K65" s="27"/>
      <c r="L65" s="27"/>
      <c r="M65" s="27"/>
      <c r="N65" s="27"/>
      <c r="O65" s="27"/>
      <c r="P65" s="92"/>
      <c r="Q65" s="92"/>
      <c r="R65" s="93"/>
      <c r="S65" s="92"/>
    </row>
    <row r="66" spans="1:19" ht="16.2" customHeight="1" x14ac:dyDescent="0.25">
      <c r="A66" s="69" t="s">
        <v>206</v>
      </c>
      <c r="B66" s="91" t="s">
        <v>207</v>
      </c>
      <c r="C66" s="103"/>
      <c r="D66" s="103"/>
      <c r="E66" s="103"/>
      <c r="F66" s="95">
        <v>108</v>
      </c>
      <c r="G66" s="28"/>
      <c r="H66" s="28"/>
      <c r="I66" s="28"/>
      <c r="J66" s="28"/>
      <c r="K66" s="28"/>
      <c r="L66" s="28"/>
      <c r="M66" s="28"/>
      <c r="N66" s="28"/>
      <c r="O66" s="28"/>
      <c r="P66" s="87"/>
      <c r="Q66" s="87"/>
      <c r="R66" s="60"/>
      <c r="S66" s="128" t="s">
        <v>34</v>
      </c>
    </row>
    <row r="67" spans="1:19" ht="16.2" customHeight="1" x14ac:dyDescent="0.25">
      <c r="A67" s="28" t="s">
        <v>208</v>
      </c>
      <c r="B67" s="91" t="s">
        <v>209</v>
      </c>
      <c r="C67" s="103"/>
      <c r="D67" s="103"/>
      <c r="E67" s="103"/>
      <c r="F67" s="95">
        <v>108</v>
      </c>
      <c r="G67" s="28"/>
      <c r="H67" s="28"/>
      <c r="I67" s="28"/>
      <c r="J67" s="28"/>
      <c r="K67" s="28"/>
      <c r="L67" s="28"/>
      <c r="M67" s="28"/>
      <c r="N67" s="28"/>
      <c r="O67" s="28"/>
      <c r="P67" s="87"/>
      <c r="Q67" s="87"/>
      <c r="R67" s="60"/>
      <c r="S67" s="129"/>
    </row>
    <row r="68" spans="1:19" x14ac:dyDescent="0.25">
      <c r="A68" s="21"/>
      <c r="B68" s="96" t="s">
        <v>210</v>
      </c>
      <c r="C68" s="78"/>
      <c r="D68" s="78"/>
      <c r="E68" s="78"/>
      <c r="F68" s="85">
        <f t="shared" ref="F68:Q68" si="14">F35+F27</f>
        <v>2952</v>
      </c>
      <c r="G68" s="21">
        <f t="shared" si="14"/>
        <v>1172</v>
      </c>
      <c r="H68" s="21">
        <f t="shared" si="14"/>
        <v>362</v>
      </c>
      <c r="I68" s="21">
        <f t="shared" si="14"/>
        <v>189</v>
      </c>
      <c r="J68" s="21">
        <f t="shared" si="14"/>
        <v>153</v>
      </c>
      <c r="K68" s="21">
        <f t="shared" si="14"/>
        <v>20</v>
      </c>
      <c r="L68" s="21">
        <f t="shared" si="14"/>
        <v>0</v>
      </c>
      <c r="M68" s="21">
        <f t="shared" si="14"/>
        <v>0</v>
      </c>
      <c r="N68" s="21">
        <f t="shared" si="14"/>
        <v>48</v>
      </c>
      <c r="O68" s="21">
        <f t="shared" si="14"/>
        <v>123</v>
      </c>
      <c r="P68" s="21">
        <f t="shared" si="14"/>
        <v>72</v>
      </c>
      <c r="Q68" s="21">
        <f t="shared" si="14"/>
        <v>139</v>
      </c>
      <c r="R68" s="29"/>
      <c r="S68" s="29"/>
    </row>
    <row r="69" spans="1:19" x14ac:dyDescent="0.25">
      <c r="A69" s="21"/>
      <c r="B69" s="96" t="s">
        <v>33</v>
      </c>
      <c r="C69" s="126"/>
      <c r="D69" s="126"/>
      <c r="E69" s="126"/>
      <c r="F69" s="97">
        <f>SUM(F9,F27,F35)</f>
        <v>4428</v>
      </c>
      <c r="G69" s="46">
        <f t="shared" ref="G69:M69" si="15">SUM(G51,G44,G36,G27,G9)</f>
        <v>2452</v>
      </c>
      <c r="H69" s="46">
        <f t="shared" si="15"/>
        <v>522</v>
      </c>
      <c r="I69" s="46">
        <f t="shared" si="15"/>
        <v>273</v>
      </c>
      <c r="J69" s="46">
        <f t="shared" si="15"/>
        <v>229</v>
      </c>
      <c r="K69" s="46">
        <f t="shared" si="15"/>
        <v>20</v>
      </c>
      <c r="L69" s="46">
        <f t="shared" si="15"/>
        <v>80</v>
      </c>
      <c r="M69" s="46">
        <f t="shared" si="15"/>
        <v>80</v>
      </c>
      <c r="N69" s="46">
        <f>SUM(N51,N44,N36,N27,)</f>
        <v>48</v>
      </c>
      <c r="O69" s="46">
        <f>SUM(O51,O44,O36,O27,O9)</f>
        <v>246</v>
      </c>
      <c r="P69" s="46">
        <f>SUM(P51,P44,P36,P27,P9)</f>
        <v>144</v>
      </c>
      <c r="Q69" s="46">
        <f>SUM(Q51,Q44,Q36,Q27,Q9)</f>
        <v>278</v>
      </c>
      <c r="R69" s="29"/>
      <c r="S69" s="29"/>
    </row>
    <row r="70" spans="1:19" s="2" customFormat="1" x14ac:dyDescent="0.25">
      <c r="A70" s="46"/>
      <c r="B70" s="22"/>
      <c r="C70" s="22"/>
      <c r="D70" s="22"/>
      <c r="E70" s="22"/>
      <c r="F70" s="46"/>
      <c r="G70" s="46"/>
      <c r="H70" s="46"/>
      <c r="I70" s="46"/>
      <c r="J70" s="46"/>
      <c r="K70" s="46"/>
      <c r="L70" s="23"/>
      <c r="M70" s="23"/>
      <c r="N70" s="46"/>
      <c r="O70" s="46"/>
      <c r="P70" s="46"/>
      <c r="Q70" s="29"/>
      <c r="R70" s="61"/>
      <c r="S70" s="61"/>
    </row>
    <row r="71" spans="1:19" ht="27" customHeight="1" x14ac:dyDescent="0.25">
      <c r="A71" s="144" t="s">
        <v>216</v>
      </c>
      <c r="B71" s="145"/>
      <c r="C71" s="145"/>
      <c r="D71" s="145"/>
      <c r="E71" s="145"/>
      <c r="F71" s="145"/>
      <c r="G71" s="146"/>
      <c r="H71" s="138" t="s">
        <v>9</v>
      </c>
      <c r="I71" s="135" t="s">
        <v>37</v>
      </c>
      <c r="J71" s="136"/>
      <c r="K71" s="137"/>
      <c r="L71" s="28">
        <v>12</v>
      </c>
      <c r="M71" s="28">
        <v>11</v>
      </c>
      <c r="N71" s="21">
        <v>10</v>
      </c>
      <c r="O71" s="21">
        <v>13</v>
      </c>
      <c r="P71" s="21">
        <v>11</v>
      </c>
      <c r="Q71" s="30">
        <v>11</v>
      </c>
      <c r="R71" s="56">
        <v>6</v>
      </c>
      <c r="S71" s="56">
        <v>4</v>
      </c>
    </row>
    <row r="72" spans="1:19" ht="12.75" customHeight="1" x14ac:dyDescent="0.25">
      <c r="A72" s="147"/>
      <c r="B72" s="148"/>
      <c r="C72" s="148"/>
      <c r="D72" s="148"/>
      <c r="E72" s="148"/>
      <c r="F72" s="148"/>
      <c r="G72" s="149"/>
      <c r="H72" s="139"/>
      <c r="I72" s="135" t="s">
        <v>38</v>
      </c>
      <c r="J72" s="136"/>
      <c r="K72" s="137"/>
      <c r="L72" s="28">
        <v>0</v>
      </c>
      <c r="M72" s="28">
        <v>0</v>
      </c>
      <c r="N72" s="21">
        <v>0</v>
      </c>
      <c r="O72" s="21">
        <v>0</v>
      </c>
      <c r="P72" s="21">
        <v>0</v>
      </c>
      <c r="Q72" s="21">
        <v>1</v>
      </c>
      <c r="R72" s="56">
        <v>0</v>
      </c>
      <c r="S72" s="56">
        <v>0</v>
      </c>
    </row>
    <row r="73" spans="1:19" ht="40.5" customHeight="1" x14ac:dyDescent="0.25">
      <c r="A73" s="147"/>
      <c r="B73" s="148"/>
      <c r="C73" s="148"/>
      <c r="D73" s="148"/>
      <c r="E73" s="148"/>
      <c r="F73" s="148"/>
      <c r="G73" s="149"/>
      <c r="H73" s="139"/>
      <c r="I73" s="135" t="s">
        <v>36</v>
      </c>
      <c r="J73" s="136"/>
      <c r="K73" s="137"/>
      <c r="L73" s="28">
        <v>0</v>
      </c>
      <c r="M73" s="28">
        <v>0</v>
      </c>
      <c r="N73" s="21">
        <v>0</v>
      </c>
      <c r="O73" s="21">
        <v>0</v>
      </c>
      <c r="P73" s="21">
        <v>0</v>
      </c>
      <c r="Q73" s="52">
        <v>0</v>
      </c>
      <c r="R73" s="56">
        <v>1</v>
      </c>
      <c r="S73" s="56">
        <v>0</v>
      </c>
    </row>
    <row r="74" spans="1:19" ht="12.75" customHeight="1" x14ac:dyDescent="0.25">
      <c r="A74" s="147"/>
      <c r="B74" s="148"/>
      <c r="C74" s="148"/>
      <c r="D74" s="148"/>
      <c r="E74" s="148"/>
      <c r="F74" s="148"/>
      <c r="G74" s="149"/>
      <c r="H74" s="139"/>
      <c r="I74" s="135" t="s">
        <v>10</v>
      </c>
      <c r="J74" s="136"/>
      <c r="K74" s="137"/>
      <c r="L74" s="28">
        <v>0</v>
      </c>
      <c r="M74" s="28">
        <v>5</v>
      </c>
      <c r="N74" s="21">
        <v>1</v>
      </c>
      <c r="O74" s="21">
        <v>2</v>
      </c>
      <c r="P74" s="21">
        <v>2</v>
      </c>
      <c r="Q74" s="21">
        <v>2</v>
      </c>
      <c r="R74" s="56">
        <v>1</v>
      </c>
      <c r="S74" s="56">
        <v>2</v>
      </c>
    </row>
    <row r="75" spans="1:19" ht="12.75" customHeight="1" x14ac:dyDescent="0.25">
      <c r="A75" s="147"/>
      <c r="B75" s="148"/>
      <c r="C75" s="148"/>
      <c r="D75" s="148"/>
      <c r="E75" s="148"/>
      <c r="F75" s="148"/>
      <c r="G75" s="149"/>
      <c r="H75" s="139"/>
      <c r="I75" s="135" t="s">
        <v>35</v>
      </c>
      <c r="J75" s="136"/>
      <c r="K75" s="137"/>
      <c r="L75" s="28">
        <v>3</v>
      </c>
      <c r="M75" s="28">
        <v>6</v>
      </c>
      <c r="N75" s="21">
        <v>2</v>
      </c>
      <c r="O75" s="21">
        <v>6</v>
      </c>
      <c r="P75" s="21">
        <v>1</v>
      </c>
      <c r="Q75" s="21">
        <v>4</v>
      </c>
      <c r="R75" s="56">
        <v>1</v>
      </c>
      <c r="S75" s="56">
        <v>2</v>
      </c>
    </row>
    <row r="76" spans="1:19" ht="12.75" customHeight="1" x14ac:dyDescent="0.25">
      <c r="A76" s="150"/>
      <c r="B76" s="151"/>
      <c r="C76" s="151"/>
      <c r="D76" s="151"/>
      <c r="E76" s="151"/>
      <c r="F76" s="151"/>
      <c r="G76" s="152"/>
      <c r="H76" s="140"/>
      <c r="I76" s="135" t="s">
        <v>11</v>
      </c>
      <c r="J76" s="136"/>
      <c r="K76" s="137"/>
      <c r="L76" s="28">
        <v>2</v>
      </c>
      <c r="M76" s="28">
        <v>0</v>
      </c>
      <c r="N76" s="21">
        <v>1</v>
      </c>
      <c r="O76" s="21">
        <v>2</v>
      </c>
      <c r="P76" s="21">
        <v>1</v>
      </c>
      <c r="Q76" s="21">
        <v>2</v>
      </c>
      <c r="R76" s="56">
        <v>4</v>
      </c>
      <c r="S76" s="56">
        <v>0</v>
      </c>
    </row>
    <row r="77" spans="1:19" x14ac:dyDescent="0.25">
      <c r="A77" s="39"/>
      <c r="B77" s="39"/>
      <c r="C77" s="39"/>
      <c r="D77" s="39"/>
      <c r="E77" s="39"/>
      <c r="F77" s="39"/>
      <c r="G77" s="39"/>
      <c r="H77" s="39"/>
    </row>
    <row r="78" spans="1:19" x14ac:dyDescent="0.25">
      <c r="A78" s="17"/>
      <c r="B78" s="32"/>
      <c r="C78" s="32"/>
      <c r="D78" s="32"/>
      <c r="E78" s="32"/>
      <c r="F78" s="4"/>
      <c r="G78" s="4"/>
      <c r="H78" s="4"/>
      <c r="I78" s="4"/>
      <c r="J78" s="4"/>
      <c r="K78" s="4"/>
    </row>
    <row r="79" spans="1:19" x14ac:dyDescent="0.25">
      <c r="A79" s="17"/>
      <c r="B79" s="34"/>
      <c r="C79" s="34"/>
      <c r="D79" s="34"/>
      <c r="E79" s="34"/>
      <c r="F79" s="3"/>
      <c r="G79" s="3"/>
      <c r="H79" s="3"/>
      <c r="I79" s="4"/>
      <c r="J79" s="4"/>
      <c r="K79" s="4"/>
    </row>
    <row r="80" spans="1:19" x14ac:dyDescent="0.25">
      <c r="A80" s="17"/>
      <c r="B80" s="32"/>
      <c r="C80" s="32"/>
      <c r="D80" s="32"/>
      <c r="E80" s="32"/>
      <c r="F80" s="4"/>
      <c r="G80" s="4"/>
      <c r="H80" s="4"/>
      <c r="I80" s="4"/>
      <c r="J80" s="4"/>
      <c r="K80" s="4"/>
    </row>
    <row r="81" spans="1:11" ht="21" customHeight="1" x14ac:dyDescent="0.25">
      <c r="A81" s="5"/>
      <c r="B81" s="32"/>
      <c r="C81" s="32"/>
      <c r="D81" s="32"/>
      <c r="E81" s="32"/>
      <c r="F81" s="4"/>
      <c r="G81" s="4"/>
      <c r="H81" s="4"/>
      <c r="I81" s="4"/>
      <c r="J81" s="4"/>
      <c r="K81" s="4"/>
    </row>
    <row r="82" spans="1:11" ht="15" customHeight="1" x14ac:dyDescent="0.25">
      <c r="A82" s="6"/>
      <c r="B82" s="35"/>
      <c r="C82" s="35"/>
      <c r="D82" s="35"/>
      <c r="E82" s="35"/>
      <c r="F82" s="7"/>
      <c r="G82" s="7"/>
      <c r="H82" s="7"/>
      <c r="I82" s="4"/>
      <c r="J82" s="4"/>
      <c r="K82" s="4"/>
    </row>
    <row r="83" spans="1:11" ht="15" customHeight="1" x14ac:dyDescent="0.25">
      <c r="A83" s="6"/>
      <c r="B83" s="35"/>
      <c r="C83" s="35"/>
      <c r="D83" s="35"/>
      <c r="E83" s="35"/>
      <c r="F83" s="8"/>
      <c r="G83" s="8"/>
      <c r="H83" s="8"/>
      <c r="I83" s="4"/>
      <c r="J83" s="4"/>
      <c r="K83" s="4"/>
    </row>
    <row r="84" spans="1:11" ht="15" customHeight="1" x14ac:dyDescent="0.25">
      <c r="A84" s="6"/>
      <c r="B84" s="35"/>
      <c r="C84" s="35"/>
      <c r="D84" s="35"/>
      <c r="E84" s="35"/>
      <c r="F84" s="8"/>
      <c r="G84" s="8"/>
      <c r="H84" s="8"/>
      <c r="I84" s="4"/>
      <c r="J84" s="4"/>
      <c r="K84" s="4"/>
    </row>
    <row r="85" spans="1:11" ht="15" customHeight="1" x14ac:dyDescent="0.25">
      <c r="A85" s="9"/>
      <c r="B85" s="36"/>
      <c r="C85" s="36"/>
      <c r="D85" s="36"/>
      <c r="E85" s="36"/>
      <c r="F85" s="10"/>
      <c r="G85" s="10"/>
      <c r="H85" s="10"/>
      <c r="I85" s="4"/>
      <c r="J85" s="4"/>
      <c r="K85" s="4"/>
    </row>
    <row r="86" spans="1:11" ht="15" customHeight="1" x14ac:dyDescent="0.25">
      <c r="A86" s="9"/>
      <c r="B86" s="36"/>
      <c r="C86" s="36"/>
      <c r="D86" s="36"/>
      <c r="E86" s="36"/>
      <c r="F86" s="10"/>
      <c r="G86" s="10"/>
      <c r="H86" s="10"/>
      <c r="I86" s="4"/>
      <c r="J86" s="4"/>
      <c r="K86" s="4"/>
    </row>
    <row r="87" spans="1:11" ht="15" customHeight="1" x14ac:dyDescent="0.25">
      <c r="A87" s="9"/>
      <c r="B87" s="36"/>
      <c r="C87" s="36"/>
      <c r="D87" s="36"/>
      <c r="E87" s="36"/>
      <c r="F87" s="10"/>
      <c r="G87" s="10"/>
      <c r="H87" s="10"/>
      <c r="I87" s="4"/>
      <c r="J87" s="4"/>
      <c r="K87" s="4"/>
    </row>
    <row r="88" spans="1:11" ht="15" customHeight="1" x14ac:dyDescent="0.25">
      <c r="A88" s="11"/>
      <c r="B88" s="34"/>
      <c r="C88" s="34"/>
      <c r="D88" s="34"/>
      <c r="E88" s="34"/>
      <c r="F88" s="12"/>
      <c r="G88" s="12"/>
      <c r="H88" s="12"/>
      <c r="I88" s="4"/>
      <c r="J88" s="4"/>
      <c r="K88" s="4"/>
    </row>
    <row r="89" spans="1:11" ht="15" customHeight="1" x14ac:dyDescent="0.25">
      <c r="A89" s="9"/>
      <c r="B89" s="36"/>
      <c r="C89" s="36"/>
      <c r="D89" s="36"/>
      <c r="E89" s="36"/>
      <c r="F89" s="10"/>
      <c r="G89" s="10"/>
      <c r="H89" s="10"/>
      <c r="I89" s="4"/>
      <c r="J89" s="4"/>
      <c r="K89" s="4"/>
    </row>
    <row r="90" spans="1:11" ht="15" customHeight="1" x14ac:dyDescent="0.25">
      <c r="A90" s="11"/>
      <c r="B90" s="36"/>
      <c r="C90" s="36"/>
      <c r="D90" s="36"/>
      <c r="E90" s="36"/>
      <c r="F90" s="10"/>
      <c r="G90" s="10"/>
      <c r="H90" s="10"/>
      <c r="I90" s="4"/>
      <c r="J90" s="4"/>
      <c r="K90" s="4"/>
    </row>
    <row r="91" spans="1:11" ht="15" customHeight="1" x14ac:dyDescent="0.25">
      <c r="A91" s="9"/>
      <c r="B91" s="36"/>
      <c r="C91" s="36"/>
      <c r="D91" s="36"/>
      <c r="E91" s="36"/>
      <c r="F91" s="10"/>
      <c r="G91" s="10"/>
      <c r="H91" s="10"/>
      <c r="I91" s="4"/>
      <c r="J91" s="4"/>
      <c r="K91" s="4"/>
    </row>
    <row r="92" spans="1:11" ht="15" customHeight="1" x14ac:dyDescent="0.25">
      <c r="A92" s="9"/>
      <c r="B92" s="36"/>
      <c r="C92" s="36"/>
      <c r="D92" s="36"/>
      <c r="E92" s="36"/>
      <c r="F92" s="10"/>
      <c r="G92" s="10"/>
      <c r="H92" s="10"/>
      <c r="I92" s="4"/>
      <c r="J92" s="4"/>
      <c r="K92" s="4"/>
    </row>
    <row r="93" spans="1:11" ht="15" customHeight="1" x14ac:dyDescent="0.25">
      <c r="A93" s="9"/>
      <c r="B93" s="36"/>
      <c r="C93" s="36"/>
      <c r="D93" s="36"/>
      <c r="E93" s="36"/>
      <c r="F93" s="10"/>
      <c r="G93" s="10"/>
      <c r="H93" s="10"/>
      <c r="I93" s="4"/>
      <c r="J93" s="4"/>
      <c r="K93" s="4"/>
    </row>
    <row r="94" spans="1:11" ht="15" customHeight="1" x14ac:dyDescent="0.25">
      <c r="A94" s="11"/>
      <c r="B94" s="37"/>
      <c r="C94" s="37"/>
      <c r="D94" s="37"/>
      <c r="E94" s="37"/>
      <c r="F94" s="13"/>
      <c r="G94" s="13"/>
      <c r="H94" s="13"/>
      <c r="I94" s="4"/>
      <c r="J94" s="4"/>
      <c r="K94" s="4"/>
    </row>
    <row r="95" spans="1:11" ht="15" customHeight="1" x14ac:dyDescent="0.25">
      <c r="A95" s="9"/>
      <c r="B95" s="36"/>
      <c r="C95" s="36"/>
      <c r="D95" s="36"/>
      <c r="E95" s="36"/>
      <c r="F95" s="10"/>
      <c r="G95" s="10"/>
      <c r="H95" s="10"/>
      <c r="I95" s="4"/>
      <c r="J95" s="4"/>
      <c r="K95" s="4"/>
    </row>
    <row r="96" spans="1:11" ht="15.75" customHeight="1" x14ac:dyDescent="0.25">
      <c r="A96" s="9"/>
      <c r="B96" s="36"/>
      <c r="C96" s="36"/>
      <c r="D96" s="36"/>
      <c r="E96" s="36"/>
      <c r="F96" s="10"/>
      <c r="G96" s="10"/>
      <c r="H96" s="10"/>
      <c r="I96" s="4"/>
      <c r="J96" s="4"/>
      <c r="K96" s="4"/>
    </row>
    <row r="97" spans="1:11" ht="15.6" x14ac:dyDescent="0.25">
      <c r="A97" s="18"/>
      <c r="B97" s="38"/>
      <c r="C97" s="38"/>
      <c r="D97" s="38"/>
      <c r="E97" s="38"/>
      <c r="F97" s="14"/>
      <c r="G97" s="14"/>
      <c r="H97" s="14"/>
      <c r="I97" s="4"/>
      <c r="J97" s="4"/>
      <c r="K97" s="4"/>
    </row>
    <row r="98" spans="1:11" ht="15.6" x14ac:dyDescent="0.25">
      <c r="A98" s="9"/>
      <c r="B98" s="36"/>
      <c r="C98" s="36"/>
      <c r="D98" s="36"/>
      <c r="E98" s="36"/>
      <c r="F98" s="15"/>
      <c r="G98" s="15"/>
      <c r="H98" s="15"/>
      <c r="I98" s="4"/>
      <c r="J98" s="4"/>
      <c r="K98" s="4"/>
    </row>
    <row r="99" spans="1:11" ht="15.6" x14ac:dyDescent="0.25">
      <c r="A99" s="9"/>
      <c r="B99" s="36"/>
      <c r="C99" s="36"/>
      <c r="D99" s="36"/>
      <c r="E99" s="36"/>
      <c r="F99" s="15"/>
      <c r="G99" s="15"/>
      <c r="H99" s="15"/>
      <c r="I99" s="4"/>
      <c r="J99" s="4"/>
      <c r="K99" s="4"/>
    </row>
    <row r="100" spans="1:11" ht="15.6" x14ac:dyDescent="0.25">
      <c r="A100" s="9"/>
      <c r="B100" s="36"/>
      <c r="C100" s="36"/>
      <c r="D100" s="36"/>
      <c r="E100" s="36"/>
      <c r="F100" s="15"/>
      <c r="G100" s="15"/>
      <c r="H100" s="15"/>
      <c r="I100" s="4"/>
      <c r="J100" s="4"/>
      <c r="K100" s="4"/>
    </row>
    <row r="101" spans="1:11" x14ac:dyDescent="0.25">
      <c r="A101" s="17"/>
      <c r="B101" s="32"/>
      <c r="C101" s="32"/>
      <c r="D101" s="32"/>
      <c r="E101" s="32"/>
      <c r="F101" s="4"/>
      <c r="G101" s="4"/>
      <c r="H101" s="4"/>
      <c r="I101" s="4"/>
      <c r="J101" s="4"/>
      <c r="K101" s="4"/>
    </row>
    <row r="102" spans="1:11" x14ac:dyDescent="0.25">
      <c r="A102" s="17"/>
      <c r="B102" s="32"/>
      <c r="C102" s="32"/>
      <c r="D102" s="32"/>
      <c r="E102" s="32"/>
      <c r="F102" s="4"/>
      <c r="G102" s="4"/>
      <c r="H102" s="4"/>
      <c r="I102" s="4"/>
      <c r="J102" s="4"/>
      <c r="K102" s="4"/>
    </row>
    <row r="103" spans="1:11" x14ac:dyDescent="0.25">
      <c r="A103" s="17"/>
      <c r="B103" s="32"/>
      <c r="C103" s="32"/>
      <c r="D103" s="32"/>
      <c r="E103" s="32"/>
      <c r="F103" s="4"/>
      <c r="G103" s="4"/>
      <c r="H103" s="4"/>
      <c r="I103" s="4"/>
      <c r="J103" s="4"/>
      <c r="K103" s="4"/>
    </row>
    <row r="104" spans="1:11" x14ac:dyDescent="0.25">
      <c r="A104" s="17"/>
      <c r="B104" s="32"/>
      <c r="C104" s="32"/>
      <c r="D104" s="32"/>
      <c r="E104" s="32"/>
      <c r="F104" s="4"/>
      <c r="G104" s="4"/>
      <c r="H104" s="4"/>
      <c r="I104" s="4"/>
      <c r="J104" s="4"/>
      <c r="K104" s="4"/>
    </row>
    <row r="105" spans="1:11" x14ac:dyDescent="0.25">
      <c r="A105" s="17"/>
      <c r="B105" s="32"/>
      <c r="C105" s="32"/>
      <c r="D105" s="32"/>
      <c r="E105" s="32"/>
      <c r="F105" s="4"/>
      <c r="G105" s="4"/>
      <c r="H105" s="4"/>
      <c r="I105" s="4"/>
      <c r="J105" s="4"/>
      <c r="K105" s="4"/>
    </row>
    <row r="106" spans="1:11" x14ac:dyDescent="0.25">
      <c r="A106" s="17"/>
      <c r="B106" s="32"/>
      <c r="C106" s="32"/>
      <c r="D106" s="32"/>
      <c r="E106" s="32"/>
      <c r="F106" s="4"/>
      <c r="G106" s="4"/>
      <c r="H106" s="4"/>
      <c r="I106" s="4"/>
      <c r="J106" s="4"/>
      <c r="K106" s="4"/>
    </row>
    <row r="107" spans="1:11" x14ac:dyDescent="0.25">
      <c r="A107" s="17"/>
      <c r="B107" s="32"/>
      <c r="C107" s="32"/>
      <c r="D107" s="32"/>
      <c r="E107" s="32"/>
      <c r="F107" s="4"/>
      <c r="G107" s="4"/>
      <c r="H107" s="4"/>
      <c r="I107" s="4"/>
      <c r="J107" s="4"/>
      <c r="K107" s="4"/>
    </row>
    <row r="108" spans="1:11" x14ac:dyDescent="0.25">
      <c r="A108" s="17"/>
      <c r="B108" s="32"/>
      <c r="C108" s="32"/>
      <c r="D108" s="32"/>
      <c r="E108" s="32"/>
      <c r="F108" s="4"/>
      <c r="G108" s="4"/>
      <c r="H108" s="4"/>
      <c r="I108" s="4"/>
      <c r="J108" s="4"/>
      <c r="K108" s="4"/>
    </row>
    <row r="109" spans="1:11" x14ac:dyDescent="0.25">
      <c r="A109" s="17"/>
      <c r="B109" s="32"/>
      <c r="C109" s="32"/>
      <c r="D109" s="32"/>
      <c r="E109" s="32"/>
      <c r="F109" s="4"/>
      <c r="G109" s="4"/>
      <c r="H109" s="4"/>
      <c r="I109" s="4"/>
      <c r="J109" s="4"/>
      <c r="K109" s="4"/>
    </row>
    <row r="110" spans="1:11" x14ac:dyDescent="0.25">
      <c r="A110" s="17"/>
      <c r="B110" s="32"/>
      <c r="C110" s="32"/>
      <c r="D110" s="32"/>
      <c r="E110" s="32"/>
      <c r="F110" s="4"/>
      <c r="G110" s="4"/>
      <c r="H110" s="4"/>
      <c r="I110" s="4"/>
      <c r="J110" s="4"/>
      <c r="K110" s="4"/>
    </row>
    <row r="111" spans="1:11" x14ac:dyDescent="0.25">
      <c r="A111" s="17"/>
      <c r="B111" s="32"/>
      <c r="C111" s="32"/>
      <c r="D111" s="32"/>
      <c r="E111" s="32"/>
      <c r="F111" s="4"/>
      <c r="G111" s="4"/>
      <c r="H111" s="4"/>
      <c r="I111" s="4"/>
      <c r="J111" s="4"/>
      <c r="K111" s="4"/>
    </row>
  </sheetData>
  <mergeCells count="38">
    <mergeCell ref="L1:S3"/>
    <mergeCell ref="R4:R8"/>
    <mergeCell ref="S4:S8"/>
    <mergeCell ref="Q4:Q8"/>
    <mergeCell ref="P4:P8"/>
    <mergeCell ref="I71:K71"/>
    <mergeCell ref="O4:O8"/>
    <mergeCell ref="L4:L8"/>
    <mergeCell ref="M4:M8"/>
    <mergeCell ref="N4:N8"/>
    <mergeCell ref="H2:K3"/>
    <mergeCell ref="I5:I8"/>
    <mergeCell ref="J5:J8"/>
    <mergeCell ref="I4:K4"/>
    <mergeCell ref="K5:K8"/>
    <mergeCell ref="C1:C8"/>
    <mergeCell ref="D1:D8"/>
    <mergeCell ref="E1:E8"/>
    <mergeCell ref="I76:K76"/>
    <mergeCell ref="H71:H76"/>
    <mergeCell ref="H4:H8"/>
    <mergeCell ref="A71:G76"/>
    <mergeCell ref="I72:K72"/>
    <mergeCell ref="A1:A8"/>
    <mergeCell ref="B1:B8"/>
    <mergeCell ref="I73:K73"/>
    <mergeCell ref="I74:K74"/>
    <mergeCell ref="I75:K75"/>
    <mergeCell ref="F1:K1"/>
    <mergeCell ref="F2:F8"/>
    <mergeCell ref="G2:G8"/>
    <mergeCell ref="S66:S67"/>
    <mergeCell ref="C35:C36"/>
    <mergeCell ref="D35:D36"/>
    <mergeCell ref="E35:E36"/>
    <mergeCell ref="C43:C44"/>
    <mergeCell ref="D43:D44"/>
    <mergeCell ref="E43:E44"/>
  </mergeCells>
  <phoneticPr fontId="0" type="noConversion"/>
  <pageMargins left="0.62992125984251968" right="0.23622047244094491" top="0.35433070866141736" bottom="0.35433070866141736" header="0.31496062992125984" footer="0.31496062992125984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zoomScale="115" zoomScaleNormal="115" workbookViewId="0">
      <selection activeCell="AG6" sqref="AG6"/>
    </sheetView>
  </sheetViews>
  <sheetFormatPr defaultRowHeight="13.2" x14ac:dyDescent="0.25"/>
  <cols>
    <col min="1" max="1" width="2.6640625" bestFit="1" customWidth="1"/>
    <col min="2" max="5" width="2.33203125" customWidth="1"/>
    <col min="6" max="6" width="2" customWidth="1"/>
    <col min="7" max="7" width="2.109375" customWidth="1"/>
    <col min="8" max="8" width="2.33203125" customWidth="1"/>
    <col min="9" max="9" width="1.88671875" customWidth="1"/>
    <col min="10" max="11" width="2.33203125" customWidth="1"/>
    <col min="12" max="12" width="2.109375" customWidth="1"/>
    <col min="13" max="15" width="2.33203125" customWidth="1"/>
    <col min="16" max="16" width="2" customWidth="1"/>
    <col min="17" max="19" width="2.33203125" customWidth="1"/>
    <col min="20" max="20" width="2.6640625" bestFit="1" customWidth="1"/>
    <col min="21" max="22" width="2.33203125" customWidth="1"/>
    <col min="23" max="23" width="2.44140625" customWidth="1"/>
    <col min="24" max="24" width="2.6640625" bestFit="1" customWidth="1"/>
    <col min="25" max="28" width="2.33203125" customWidth="1"/>
    <col min="29" max="29" width="2.44140625" customWidth="1"/>
    <col min="30" max="30" width="2.6640625" bestFit="1" customWidth="1"/>
    <col min="31" max="31" width="2.44140625" customWidth="1"/>
    <col min="32" max="33" width="2.6640625" bestFit="1" customWidth="1"/>
    <col min="34" max="34" width="2.5546875" customWidth="1"/>
    <col min="35" max="36" width="2.6640625" bestFit="1" customWidth="1"/>
    <col min="37" max="38" width="2.44140625" customWidth="1"/>
    <col min="39" max="39" width="2.6640625" bestFit="1" customWidth="1"/>
    <col min="40" max="40" width="2.33203125" customWidth="1"/>
    <col min="41" max="41" width="2.44140625" customWidth="1"/>
    <col min="42" max="42" width="2.33203125" customWidth="1"/>
    <col min="43" max="48" width="2.6640625" bestFit="1" customWidth="1"/>
    <col min="49" max="49" width="2.6640625" customWidth="1"/>
    <col min="50" max="53" width="2.6640625" bestFit="1" customWidth="1"/>
    <col min="54" max="54" width="9.109375" customWidth="1"/>
  </cols>
  <sheetData>
    <row r="1" spans="1:53" ht="12.75" customHeight="1" x14ac:dyDescent="0.25">
      <c r="A1" s="41"/>
      <c r="B1" s="41"/>
      <c r="C1" s="206" t="s">
        <v>56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41"/>
      <c r="AY1" s="41"/>
      <c r="AZ1" s="41"/>
      <c r="BA1" s="41"/>
    </row>
    <row r="2" spans="1:53" ht="12.75" customHeight="1" x14ac:dyDescent="0.25">
      <c r="A2" s="208" t="s">
        <v>57</v>
      </c>
      <c r="B2" s="203" t="s">
        <v>58</v>
      </c>
      <c r="C2" s="204"/>
      <c r="D2" s="204"/>
      <c r="E2" s="205"/>
      <c r="F2" s="200" t="s">
        <v>59</v>
      </c>
      <c r="G2" s="203" t="s">
        <v>60</v>
      </c>
      <c r="H2" s="204"/>
      <c r="I2" s="205"/>
      <c r="J2" s="200" t="s">
        <v>61</v>
      </c>
      <c r="K2" s="203" t="s">
        <v>62</v>
      </c>
      <c r="L2" s="204"/>
      <c r="M2" s="204"/>
      <c r="N2" s="205"/>
      <c r="O2" s="203" t="s">
        <v>63</v>
      </c>
      <c r="P2" s="204"/>
      <c r="Q2" s="204"/>
      <c r="R2" s="205"/>
      <c r="S2" s="200" t="s">
        <v>64</v>
      </c>
      <c r="T2" s="203" t="s">
        <v>65</v>
      </c>
      <c r="U2" s="204"/>
      <c r="V2" s="205"/>
      <c r="W2" s="200" t="s">
        <v>66</v>
      </c>
      <c r="X2" s="203" t="s">
        <v>67</v>
      </c>
      <c r="Y2" s="204"/>
      <c r="Z2" s="205"/>
      <c r="AA2" s="200" t="s">
        <v>68</v>
      </c>
      <c r="AB2" s="203" t="s">
        <v>69</v>
      </c>
      <c r="AC2" s="204"/>
      <c r="AD2" s="204"/>
      <c r="AE2" s="205"/>
      <c r="AF2" s="200" t="s">
        <v>70</v>
      </c>
      <c r="AG2" s="203" t="s">
        <v>71</v>
      </c>
      <c r="AH2" s="204"/>
      <c r="AI2" s="205"/>
      <c r="AJ2" s="200" t="s">
        <v>72</v>
      </c>
      <c r="AK2" s="202" t="s">
        <v>73</v>
      </c>
      <c r="AL2" s="202"/>
      <c r="AM2" s="202"/>
      <c r="AN2" s="202"/>
      <c r="AO2" s="203" t="s">
        <v>74</v>
      </c>
      <c r="AP2" s="204"/>
      <c r="AQ2" s="204"/>
      <c r="AR2" s="205"/>
      <c r="AS2" s="200" t="s">
        <v>75</v>
      </c>
      <c r="AT2" s="203" t="s">
        <v>76</v>
      </c>
      <c r="AU2" s="204"/>
      <c r="AV2" s="205"/>
      <c r="AW2" s="200" t="s">
        <v>77</v>
      </c>
      <c r="AX2" s="202" t="s">
        <v>78</v>
      </c>
      <c r="AY2" s="202"/>
      <c r="AZ2" s="202"/>
      <c r="BA2" s="202"/>
    </row>
    <row r="3" spans="1:53" ht="25.2" x14ac:dyDescent="0.25">
      <c r="A3" s="208"/>
      <c r="B3" s="42" t="s">
        <v>79</v>
      </c>
      <c r="C3" s="42" t="s">
        <v>80</v>
      </c>
      <c r="D3" s="42" t="s">
        <v>81</v>
      </c>
      <c r="E3" s="42" t="s">
        <v>82</v>
      </c>
      <c r="F3" s="201"/>
      <c r="G3" s="42" t="s">
        <v>83</v>
      </c>
      <c r="H3" s="42" t="s">
        <v>84</v>
      </c>
      <c r="I3" s="42" t="s">
        <v>85</v>
      </c>
      <c r="J3" s="201"/>
      <c r="K3" s="42" t="s">
        <v>86</v>
      </c>
      <c r="L3" s="42" t="s">
        <v>87</v>
      </c>
      <c r="M3" s="42" t="s">
        <v>88</v>
      </c>
      <c r="N3" s="42" t="s">
        <v>89</v>
      </c>
      <c r="O3" s="42" t="s">
        <v>79</v>
      </c>
      <c r="P3" s="42" t="s">
        <v>80</v>
      </c>
      <c r="Q3" s="42" t="s">
        <v>81</v>
      </c>
      <c r="R3" s="42" t="s">
        <v>90</v>
      </c>
      <c r="S3" s="201"/>
      <c r="T3" s="42" t="s">
        <v>91</v>
      </c>
      <c r="U3" s="42" t="s">
        <v>92</v>
      </c>
      <c r="V3" s="42" t="s">
        <v>93</v>
      </c>
      <c r="W3" s="201"/>
      <c r="X3" s="42" t="s">
        <v>94</v>
      </c>
      <c r="Y3" s="42" t="s">
        <v>95</v>
      </c>
      <c r="Z3" s="42" t="s">
        <v>96</v>
      </c>
      <c r="AA3" s="201"/>
      <c r="AB3" s="42" t="s">
        <v>94</v>
      </c>
      <c r="AC3" s="42" t="s">
        <v>95</v>
      </c>
      <c r="AD3" s="42" t="s">
        <v>96</v>
      </c>
      <c r="AE3" s="42" t="s">
        <v>97</v>
      </c>
      <c r="AF3" s="201"/>
      <c r="AG3" s="42" t="s">
        <v>83</v>
      </c>
      <c r="AH3" s="42" t="s">
        <v>84</v>
      </c>
      <c r="AI3" s="42" t="s">
        <v>85</v>
      </c>
      <c r="AJ3" s="201"/>
      <c r="AK3" s="42" t="s">
        <v>98</v>
      </c>
      <c r="AL3" s="42" t="s">
        <v>99</v>
      </c>
      <c r="AM3" s="42" t="s">
        <v>100</v>
      </c>
      <c r="AN3" s="42" t="s">
        <v>101</v>
      </c>
      <c r="AO3" s="42" t="s">
        <v>79</v>
      </c>
      <c r="AP3" s="42" t="s">
        <v>80</v>
      </c>
      <c r="AQ3" s="42" t="s">
        <v>81</v>
      </c>
      <c r="AR3" s="42" t="s">
        <v>90</v>
      </c>
      <c r="AS3" s="201"/>
      <c r="AT3" s="42" t="s">
        <v>102</v>
      </c>
      <c r="AU3" s="42" t="s">
        <v>103</v>
      </c>
      <c r="AV3" s="42" t="s">
        <v>85</v>
      </c>
      <c r="AW3" s="201"/>
      <c r="AX3" s="42" t="s">
        <v>86</v>
      </c>
      <c r="AY3" s="42" t="s">
        <v>87</v>
      </c>
      <c r="AZ3" s="42" t="s">
        <v>88</v>
      </c>
      <c r="BA3" s="42" t="s">
        <v>104</v>
      </c>
    </row>
    <row r="4" spans="1:53" x14ac:dyDescent="0.25">
      <c r="A4" s="208"/>
      <c r="B4" s="43">
        <v>1</v>
      </c>
      <c r="C4" s="44">
        <v>2</v>
      </c>
      <c r="D4" s="43">
        <v>3</v>
      </c>
      <c r="E4" s="44">
        <v>4</v>
      </c>
      <c r="F4" s="43">
        <v>5</v>
      </c>
      <c r="G4" s="44">
        <v>6</v>
      </c>
      <c r="H4" s="43">
        <v>7</v>
      </c>
      <c r="I4" s="44">
        <v>8</v>
      </c>
      <c r="J4" s="43">
        <v>9</v>
      </c>
      <c r="K4" s="44">
        <v>10</v>
      </c>
      <c r="L4" s="43">
        <v>11</v>
      </c>
      <c r="M4" s="44">
        <v>12</v>
      </c>
      <c r="N4" s="43">
        <v>13</v>
      </c>
      <c r="O4" s="44">
        <v>14</v>
      </c>
      <c r="P4" s="43">
        <v>15</v>
      </c>
      <c r="Q4" s="44">
        <v>16</v>
      </c>
      <c r="R4" s="43">
        <v>17</v>
      </c>
      <c r="S4" s="44">
        <v>18</v>
      </c>
      <c r="T4" s="43">
        <v>19</v>
      </c>
      <c r="U4" s="44">
        <v>20</v>
      </c>
      <c r="V4" s="43">
        <v>21</v>
      </c>
      <c r="W4" s="44">
        <v>22</v>
      </c>
      <c r="X4" s="43">
        <v>23</v>
      </c>
      <c r="Y4" s="44">
        <v>24</v>
      </c>
      <c r="Z4" s="43">
        <v>25</v>
      </c>
      <c r="AA4" s="44">
        <v>26</v>
      </c>
      <c r="AB4" s="43">
        <v>27</v>
      </c>
      <c r="AC4" s="44">
        <v>28</v>
      </c>
      <c r="AD4" s="43">
        <v>29</v>
      </c>
      <c r="AE4" s="44">
        <v>30</v>
      </c>
      <c r="AF4" s="43">
        <v>31</v>
      </c>
      <c r="AG4" s="44">
        <v>32</v>
      </c>
      <c r="AH4" s="43">
        <v>33</v>
      </c>
      <c r="AI4" s="44">
        <v>34</v>
      </c>
      <c r="AJ4" s="43">
        <v>35</v>
      </c>
      <c r="AK4" s="44">
        <v>36</v>
      </c>
      <c r="AL4" s="43">
        <v>37</v>
      </c>
      <c r="AM4" s="44">
        <v>38</v>
      </c>
      <c r="AN4" s="43">
        <v>39</v>
      </c>
      <c r="AO4" s="44">
        <v>40</v>
      </c>
      <c r="AP4" s="43">
        <v>41</v>
      </c>
      <c r="AQ4" s="44">
        <v>42</v>
      </c>
      <c r="AR4" s="43">
        <v>43</v>
      </c>
      <c r="AS4" s="44">
        <v>44</v>
      </c>
      <c r="AT4" s="43">
        <v>45</v>
      </c>
      <c r="AU4" s="44">
        <v>46</v>
      </c>
      <c r="AV4" s="43">
        <v>47</v>
      </c>
      <c r="AW4" s="44">
        <v>48</v>
      </c>
      <c r="AX4" s="43">
        <v>49</v>
      </c>
      <c r="AY4" s="44">
        <v>50</v>
      </c>
      <c r="AZ4" s="43">
        <v>51</v>
      </c>
      <c r="BA4" s="44">
        <v>52</v>
      </c>
    </row>
    <row r="5" spans="1:53" x14ac:dyDescent="0.25">
      <c r="A5" s="48">
        <v>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19"/>
      <c r="R5" s="19"/>
      <c r="S5" s="48" t="s">
        <v>105</v>
      </c>
      <c r="T5" s="48" t="s">
        <v>105</v>
      </c>
      <c r="U5" s="19"/>
      <c r="V5" s="19"/>
      <c r="W5" s="48"/>
      <c r="X5" s="48"/>
      <c r="Y5" s="48" t="s">
        <v>128</v>
      </c>
      <c r="Z5" s="48" t="s">
        <v>128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 t="s">
        <v>128</v>
      </c>
      <c r="AM5" s="48" t="s">
        <v>128</v>
      </c>
      <c r="AN5" s="48"/>
      <c r="AO5" s="48"/>
      <c r="AP5" s="48"/>
      <c r="AQ5" s="48"/>
      <c r="AR5" s="48"/>
      <c r="AS5" s="48" t="s">
        <v>105</v>
      </c>
      <c r="AT5" s="48" t="s">
        <v>105</v>
      </c>
      <c r="AU5" s="48" t="s">
        <v>105</v>
      </c>
      <c r="AV5" s="48" t="s">
        <v>105</v>
      </c>
      <c r="AW5" s="48" t="s">
        <v>105</v>
      </c>
      <c r="AX5" s="48" t="s">
        <v>105</v>
      </c>
      <c r="AY5" s="48" t="s">
        <v>105</v>
      </c>
      <c r="AZ5" s="48" t="s">
        <v>105</v>
      </c>
      <c r="BA5" s="48" t="s">
        <v>105</v>
      </c>
    </row>
    <row r="6" spans="1:53" x14ac:dyDescent="0.25">
      <c r="A6" s="47">
        <v>2</v>
      </c>
      <c r="B6" s="47"/>
      <c r="C6" s="47"/>
      <c r="D6" s="47"/>
      <c r="E6" s="47"/>
      <c r="F6" s="47"/>
      <c r="G6" s="47"/>
      <c r="H6" s="47"/>
      <c r="I6" s="47" t="s">
        <v>128</v>
      </c>
      <c r="J6" s="47" t="s">
        <v>128</v>
      </c>
      <c r="K6" s="19"/>
      <c r="L6" s="19"/>
      <c r="M6" s="47"/>
      <c r="N6" s="47"/>
      <c r="O6" s="47"/>
      <c r="P6" s="47"/>
      <c r="Q6" s="47"/>
      <c r="R6" s="47"/>
      <c r="S6" s="48" t="s">
        <v>105</v>
      </c>
      <c r="T6" s="47" t="s">
        <v>105</v>
      </c>
      <c r="U6" s="48"/>
      <c r="V6" s="47"/>
      <c r="W6" s="47"/>
      <c r="X6" s="48"/>
      <c r="Y6" s="47"/>
      <c r="Z6" s="47"/>
      <c r="AA6" s="47"/>
      <c r="AB6" s="19"/>
      <c r="AC6" s="19"/>
      <c r="AD6" s="19"/>
      <c r="AE6" s="19"/>
      <c r="AF6" s="48"/>
      <c r="AG6" s="47" t="s">
        <v>128</v>
      </c>
      <c r="AH6" s="47" t="s">
        <v>128</v>
      </c>
      <c r="AI6" s="47"/>
      <c r="AJ6" s="47"/>
      <c r="AK6" s="47"/>
      <c r="AL6" s="47"/>
      <c r="AM6" s="19"/>
      <c r="AN6" s="19"/>
      <c r="AO6" s="19"/>
      <c r="AP6" s="19"/>
      <c r="AQ6" s="19"/>
      <c r="AR6" s="47"/>
      <c r="AS6" s="47" t="s">
        <v>105</v>
      </c>
      <c r="AT6" s="48" t="s">
        <v>105</v>
      </c>
      <c r="AU6" s="48" t="s">
        <v>105</v>
      </c>
      <c r="AV6" s="48" t="s">
        <v>105</v>
      </c>
      <c r="AW6" s="48" t="s">
        <v>105</v>
      </c>
      <c r="AX6" s="48" t="s">
        <v>105</v>
      </c>
      <c r="AY6" s="48" t="s">
        <v>105</v>
      </c>
      <c r="AZ6" s="48" t="s">
        <v>105</v>
      </c>
      <c r="BA6" s="48" t="s">
        <v>105</v>
      </c>
    </row>
    <row r="7" spans="1:53" x14ac:dyDescent="0.25">
      <c r="A7" s="47">
        <v>3</v>
      </c>
      <c r="B7" s="47"/>
      <c r="C7" s="47"/>
      <c r="D7" s="47"/>
      <c r="E7" s="47"/>
      <c r="F7" s="47"/>
      <c r="G7" s="47"/>
      <c r="H7" s="47"/>
      <c r="I7" s="47"/>
      <c r="J7" s="47"/>
      <c r="K7" s="47" t="s">
        <v>128</v>
      </c>
      <c r="L7" s="47" t="s">
        <v>128</v>
      </c>
      <c r="M7" s="47"/>
      <c r="N7" s="47"/>
      <c r="O7" s="47"/>
      <c r="P7" s="47"/>
      <c r="Q7" s="47"/>
      <c r="R7" s="47"/>
      <c r="S7" s="48" t="s">
        <v>105</v>
      </c>
      <c r="T7" s="47" t="s">
        <v>105</v>
      </c>
      <c r="U7" s="48"/>
      <c r="V7" s="47"/>
      <c r="W7" s="47"/>
      <c r="X7" s="48"/>
      <c r="Y7" s="47"/>
      <c r="Z7" s="47"/>
      <c r="AA7" s="47"/>
      <c r="AB7" s="47" t="s">
        <v>128</v>
      </c>
      <c r="AC7" s="47" t="s">
        <v>128</v>
      </c>
      <c r="AD7" s="47" t="s">
        <v>106</v>
      </c>
      <c r="AE7" s="47" t="s">
        <v>106</v>
      </c>
      <c r="AF7" s="47" t="s">
        <v>106</v>
      </c>
      <c r="AG7" s="47" t="s">
        <v>106</v>
      </c>
      <c r="AH7" s="47"/>
      <c r="AI7" s="47"/>
      <c r="AJ7" s="47"/>
      <c r="AK7" s="47"/>
      <c r="AL7" s="47"/>
      <c r="AM7" s="19"/>
      <c r="AN7" s="19"/>
      <c r="AO7" s="19"/>
      <c r="AP7" s="19"/>
      <c r="AQ7" s="19"/>
      <c r="AR7" s="47"/>
      <c r="AS7" s="47" t="s">
        <v>105</v>
      </c>
      <c r="AT7" s="48" t="s">
        <v>105</v>
      </c>
      <c r="AU7" s="48" t="s">
        <v>105</v>
      </c>
      <c r="AV7" s="48" t="s">
        <v>105</v>
      </c>
      <c r="AW7" s="48" t="s">
        <v>105</v>
      </c>
      <c r="AX7" s="48" t="s">
        <v>105</v>
      </c>
      <c r="AY7" s="48" t="s">
        <v>105</v>
      </c>
      <c r="AZ7" s="48" t="s">
        <v>105</v>
      </c>
      <c r="BA7" s="48" t="s">
        <v>105</v>
      </c>
    </row>
    <row r="8" spans="1:53" x14ac:dyDescent="0.25">
      <c r="A8" s="198">
        <v>4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 t="s">
        <v>128</v>
      </c>
      <c r="N8" s="198" t="s">
        <v>128</v>
      </c>
      <c r="O8" s="198">
        <v>8</v>
      </c>
      <c r="P8" s="198">
        <v>8</v>
      </c>
      <c r="Q8" s="198">
        <v>8</v>
      </c>
      <c r="R8" s="198">
        <v>8</v>
      </c>
      <c r="S8" s="198" t="s">
        <v>105</v>
      </c>
      <c r="T8" s="198" t="s">
        <v>105</v>
      </c>
      <c r="U8" s="212"/>
      <c r="V8" s="198"/>
      <c r="W8" s="198"/>
      <c r="X8" s="198"/>
      <c r="Y8" s="198"/>
      <c r="Z8" s="198"/>
      <c r="AA8" s="198"/>
      <c r="AB8" s="198"/>
      <c r="AC8" s="198"/>
      <c r="AD8" s="209"/>
      <c r="AE8" s="209" t="s">
        <v>128</v>
      </c>
      <c r="AF8" s="209" t="s">
        <v>128</v>
      </c>
      <c r="AG8" s="210"/>
      <c r="AH8" s="209"/>
      <c r="AI8" s="209" t="s">
        <v>107</v>
      </c>
      <c r="AJ8" s="209" t="s">
        <v>107</v>
      </c>
      <c r="AK8" s="209" t="s">
        <v>107</v>
      </c>
      <c r="AL8" s="209" t="s">
        <v>107</v>
      </c>
      <c r="AM8" s="209" t="s">
        <v>108</v>
      </c>
      <c r="AN8" s="209" t="s">
        <v>108</v>
      </c>
      <c r="AO8" s="209" t="s">
        <v>108</v>
      </c>
      <c r="AP8" s="209" t="s">
        <v>108</v>
      </c>
      <c r="AQ8" s="209" t="s">
        <v>109</v>
      </c>
      <c r="AR8" s="209" t="s">
        <v>109</v>
      </c>
      <c r="AS8" s="209" t="s">
        <v>110</v>
      </c>
      <c r="AT8" s="198" t="s">
        <v>110</v>
      </c>
      <c r="AU8" s="198" t="s">
        <v>110</v>
      </c>
      <c r="AV8" s="198" t="s">
        <v>110</v>
      </c>
      <c r="AW8" s="198" t="s">
        <v>110</v>
      </c>
      <c r="AX8" s="198" t="s">
        <v>110</v>
      </c>
      <c r="AY8" s="198" t="s">
        <v>110</v>
      </c>
      <c r="AZ8" s="198" t="s">
        <v>110</v>
      </c>
      <c r="BA8" s="198" t="s">
        <v>110</v>
      </c>
    </row>
    <row r="9" spans="1:53" x14ac:dyDescent="0.25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213"/>
      <c r="V9" s="199"/>
      <c r="W9" s="199"/>
      <c r="X9" s="199"/>
      <c r="Y9" s="199"/>
      <c r="Z9" s="199"/>
      <c r="AA9" s="199"/>
      <c r="AB9" s="199"/>
      <c r="AC9" s="199"/>
      <c r="AD9" s="209"/>
      <c r="AE9" s="209"/>
      <c r="AF9" s="209"/>
      <c r="AG9" s="210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199"/>
      <c r="AU9" s="199"/>
      <c r="AV9" s="199"/>
      <c r="AW9" s="199"/>
      <c r="AX9" s="199"/>
      <c r="AY9" s="199"/>
      <c r="AZ9" s="199"/>
      <c r="BA9" s="199"/>
    </row>
    <row r="10" spans="1:53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spans="1:53" ht="12.75" customHeight="1" x14ac:dyDescent="0.25">
      <c r="A11" s="214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spans="1:53" x14ac:dyDescent="0.25">
      <c r="A12" s="214"/>
      <c r="B12" s="41"/>
      <c r="C12" s="41"/>
      <c r="D12" s="45"/>
      <c r="E12" s="211" t="s">
        <v>132</v>
      </c>
      <c r="F12" s="211"/>
      <c r="G12" s="211"/>
      <c r="H12" s="211"/>
      <c r="I12" s="211"/>
      <c r="J12" s="211"/>
      <c r="K12" s="45"/>
      <c r="L12" s="45"/>
      <c r="M12" s="45"/>
      <c r="N12" s="45"/>
      <c r="O12" s="211" t="s">
        <v>111</v>
      </c>
      <c r="P12" s="211"/>
      <c r="Q12" s="211"/>
      <c r="R12" s="211"/>
      <c r="S12" s="211"/>
      <c r="T12" s="211"/>
      <c r="U12" s="45"/>
      <c r="V12" s="45"/>
      <c r="W12" s="45"/>
      <c r="X12" s="45"/>
      <c r="Y12" s="45"/>
      <c r="Z12" s="45"/>
      <c r="AA12" s="211" t="s">
        <v>112</v>
      </c>
      <c r="AB12" s="211"/>
      <c r="AC12" s="211"/>
      <c r="AD12" s="211"/>
      <c r="AE12" s="211"/>
      <c r="AF12" s="211"/>
      <c r="AG12" s="211"/>
      <c r="AH12" s="211"/>
      <c r="AI12" s="211"/>
      <c r="AJ12" s="45"/>
      <c r="AK12" s="45"/>
      <c r="AL12" s="45"/>
      <c r="AM12" s="45"/>
      <c r="AN12" s="45"/>
      <c r="AO12" s="211" t="s">
        <v>113</v>
      </c>
      <c r="AP12" s="211"/>
      <c r="AQ12" s="211"/>
      <c r="AR12" s="211"/>
      <c r="AS12" s="211"/>
      <c r="AT12" s="211"/>
      <c r="AU12" s="211"/>
      <c r="AV12" s="211"/>
      <c r="AW12" s="211"/>
      <c r="AX12" s="41"/>
      <c r="AY12" s="41"/>
      <c r="AZ12" s="41"/>
      <c r="BA12" s="41"/>
    </row>
    <row r="13" spans="1:53" x14ac:dyDescent="0.25">
      <c r="A13" s="214"/>
      <c r="B13" s="41"/>
      <c r="C13" s="41"/>
      <c r="D13" s="48" t="s">
        <v>127</v>
      </c>
      <c r="E13" s="211"/>
      <c r="F13" s="211"/>
      <c r="G13" s="211"/>
      <c r="H13" s="211"/>
      <c r="I13" s="211"/>
      <c r="J13" s="211"/>
      <c r="K13" s="45"/>
      <c r="L13" s="45"/>
      <c r="M13" s="45"/>
      <c r="N13" s="48" t="s">
        <v>105</v>
      </c>
      <c r="O13" s="211"/>
      <c r="P13" s="211"/>
      <c r="Q13" s="211"/>
      <c r="R13" s="211"/>
      <c r="S13" s="211"/>
      <c r="T13" s="211"/>
      <c r="U13" s="45"/>
      <c r="V13" s="45"/>
      <c r="W13" s="45"/>
      <c r="X13" s="45"/>
      <c r="Y13" s="45"/>
      <c r="Z13" s="48">
        <v>8</v>
      </c>
      <c r="AA13" s="211"/>
      <c r="AB13" s="211"/>
      <c r="AC13" s="211"/>
      <c r="AD13" s="211"/>
      <c r="AE13" s="211"/>
      <c r="AF13" s="211"/>
      <c r="AG13" s="211"/>
      <c r="AH13" s="211"/>
      <c r="AI13" s="211"/>
      <c r="AJ13" s="45"/>
      <c r="AK13" s="45"/>
      <c r="AL13" s="45"/>
      <c r="AM13" s="45"/>
      <c r="AN13" s="48" t="s">
        <v>108</v>
      </c>
      <c r="AO13" s="211"/>
      <c r="AP13" s="211"/>
      <c r="AQ13" s="211"/>
      <c r="AR13" s="211"/>
      <c r="AS13" s="211"/>
      <c r="AT13" s="211"/>
      <c r="AU13" s="211"/>
      <c r="AV13" s="211"/>
      <c r="AW13" s="211"/>
      <c r="AX13" s="41"/>
      <c r="AY13" s="41"/>
      <c r="AZ13" s="41"/>
      <c r="BA13" s="41"/>
    </row>
    <row r="14" spans="1:53" x14ac:dyDescent="0.25">
      <c r="A14" s="214"/>
      <c r="B14" s="41"/>
      <c r="C14" s="41"/>
      <c r="D14" s="45"/>
      <c r="E14" s="211"/>
      <c r="F14" s="211"/>
      <c r="G14" s="211"/>
      <c r="H14" s="211"/>
      <c r="I14" s="211"/>
      <c r="J14" s="211"/>
      <c r="K14" s="45"/>
      <c r="L14" s="45"/>
      <c r="M14" s="45"/>
      <c r="N14" s="45"/>
      <c r="O14" s="211"/>
      <c r="P14" s="211"/>
      <c r="Q14" s="211"/>
      <c r="R14" s="211"/>
      <c r="S14" s="211"/>
      <c r="T14" s="211"/>
      <c r="U14" s="45"/>
      <c r="V14" s="45"/>
      <c r="W14" s="45"/>
      <c r="X14" s="45"/>
      <c r="Y14" s="45"/>
      <c r="Z14" s="45"/>
      <c r="AA14" s="211"/>
      <c r="AB14" s="211"/>
      <c r="AC14" s="211"/>
      <c r="AD14" s="211"/>
      <c r="AE14" s="211"/>
      <c r="AF14" s="211"/>
      <c r="AG14" s="211"/>
      <c r="AH14" s="211"/>
      <c r="AI14" s="211"/>
      <c r="AJ14" s="45"/>
      <c r="AK14" s="45"/>
      <c r="AL14" s="45"/>
      <c r="AM14" s="45"/>
      <c r="AN14" s="45"/>
      <c r="AO14" s="211"/>
      <c r="AP14" s="211"/>
      <c r="AQ14" s="211"/>
      <c r="AR14" s="211"/>
      <c r="AS14" s="211"/>
      <c r="AT14" s="211"/>
      <c r="AU14" s="211"/>
      <c r="AV14" s="211"/>
      <c r="AW14" s="211"/>
      <c r="AX14" s="41"/>
      <c r="AY14" s="41"/>
      <c r="AZ14" s="41"/>
      <c r="BA14" s="41"/>
    </row>
    <row r="15" spans="1:53" x14ac:dyDescent="0.25">
      <c r="A15" s="214"/>
      <c r="B15" s="41"/>
      <c r="C15" s="41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1"/>
      <c r="AY15" s="41"/>
      <c r="AZ15" s="41"/>
      <c r="BA15" s="41"/>
    </row>
    <row r="16" spans="1:53" x14ac:dyDescent="0.25">
      <c r="A16" s="214"/>
      <c r="B16" s="41"/>
      <c r="C16" s="41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1"/>
      <c r="AY16" s="41"/>
      <c r="AZ16" s="41"/>
      <c r="BA16" s="41"/>
    </row>
    <row r="17" spans="1:53" ht="12.75" customHeight="1" x14ac:dyDescent="0.25">
      <c r="A17" s="214"/>
      <c r="B17" s="41"/>
      <c r="C17" s="41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1"/>
      <c r="AY17" s="41"/>
      <c r="AZ17" s="41"/>
      <c r="BA17" s="41"/>
    </row>
    <row r="18" spans="1:53" x14ac:dyDescent="0.25">
      <c r="A18" s="214"/>
      <c r="B18" s="41"/>
      <c r="C18" s="41"/>
      <c r="D18" s="45"/>
      <c r="E18" s="211" t="s">
        <v>129</v>
      </c>
      <c r="F18" s="211"/>
      <c r="G18" s="211"/>
      <c r="H18" s="211"/>
      <c r="I18" s="211"/>
      <c r="J18" s="211"/>
      <c r="K18" s="45"/>
      <c r="L18" s="45"/>
      <c r="M18" s="45"/>
      <c r="N18" s="45"/>
      <c r="O18" s="211" t="s">
        <v>24</v>
      </c>
      <c r="P18" s="211"/>
      <c r="Q18" s="211"/>
      <c r="R18" s="211"/>
      <c r="S18" s="211"/>
      <c r="T18" s="211"/>
      <c r="U18" s="45"/>
      <c r="V18" s="45"/>
      <c r="W18" s="45"/>
      <c r="X18" s="45"/>
      <c r="Y18" s="45"/>
      <c r="Z18" s="45"/>
      <c r="AA18" s="211" t="s">
        <v>25</v>
      </c>
      <c r="AB18" s="211"/>
      <c r="AC18" s="211"/>
      <c r="AD18" s="211"/>
      <c r="AE18" s="211"/>
      <c r="AF18" s="211"/>
      <c r="AG18" s="211"/>
      <c r="AH18" s="211"/>
      <c r="AI18" s="211"/>
      <c r="AJ18" s="45"/>
      <c r="AK18" s="45"/>
      <c r="AL18" s="45"/>
      <c r="AM18" s="45"/>
      <c r="AN18" s="45"/>
      <c r="AO18" s="211" t="s">
        <v>113</v>
      </c>
      <c r="AP18" s="211"/>
      <c r="AQ18" s="211"/>
      <c r="AR18" s="211"/>
      <c r="AS18" s="211"/>
      <c r="AT18" s="211"/>
      <c r="AU18" s="211"/>
      <c r="AV18" s="211"/>
      <c r="AW18" s="211"/>
      <c r="AX18" s="41"/>
      <c r="AY18" s="41"/>
      <c r="AZ18" s="41"/>
      <c r="BA18" s="41"/>
    </row>
    <row r="19" spans="1:53" x14ac:dyDescent="0.25">
      <c r="A19" s="214"/>
      <c r="B19" s="41"/>
      <c r="C19" s="41"/>
      <c r="D19" s="48"/>
      <c r="E19" s="211"/>
      <c r="F19" s="211"/>
      <c r="G19" s="211"/>
      <c r="H19" s="211"/>
      <c r="I19" s="211"/>
      <c r="J19" s="211"/>
      <c r="K19" s="45"/>
      <c r="L19" s="45"/>
      <c r="M19" s="45"/>
      <c r="N19" s="48" t="s">
        <v>106</v>
      </c>
      <c r="O19" s="211"/>
      <c r="P19" s="211"/>
      <c r="Q19" s="211"/>
      <c r="R19" s="211"/>
      <c r="S19" s="211"/>
      <c r="T19" s="211"/>
      <c r="U19" s="45"/>
      <c r="V19" s="45"/>
      <c r="W19" s="45"/>
      <c r="X19" s="45"/>
      <c r="Y19" s="45"/>
      <c r="Z19" s="48" t="s">
        <v>107</v>
      </c>
      <c r="AA19" s="211"/>
      <c r="AB19" s="211"/>
      <c r="AC19" s="211"/>
      <c r="AD19" s="211"/>
      <c r="AE19" s="211"/>
      <c r="AF19" s="211"/>
      <c r="AG19" s="211"/>
      <c r="AH19" s="211"/>
      <c r="AI19" s="211"/>
      <c r="AJ19" s="45"/>
      <c r="AK19" s="45"/>
      <c r="AL19" s="45"/>
      <c r="AM19" s="45"/>
      <c r="AN19" s="48" t="s">
        <v>109</v>
      </c>
      <c r="AO19" s="211"/>
      <c r="AP19" s="211"/>
      <c r="AQ19" s="211"/>
      <c r="AR19" s="211"/>
      <c r="AS19" s="211"/>
      <c r="AT19" s="211"/>
      <c r="AU19" s="211"/>
      <c r="AV19" s="211"/>
      <c r="AW19" s="211"/>
      <c r="AX19" s="41"/>
      <c r="AY19" s="41"/>
      <c r="AZ19" s="41"/>
      <c r="BA19" s="41"/>
    </row>
    <row r="20" spans="1:53" x14ac:dyDescent="0.25">
      <c r="A20" s="214"/>
      <c r="B20" s="41"/>
      <c r="C20" s="41"/>
      <c r="D20" s="45"/>
      <c r="E20" s="211"/>
      <c r="F20" s="211"/>
      <c r="G20" s="211"/>
      <c r="H20" s="211"/>
      <c r="I20" s="211"/>
      <c r="J20" s="211"/>
      <c r="K20" s="45"/>
      <c r="L20" s="45"/>
      <c r="M20" s="45"/>
      <c r="N20" s="45"/>
      <c r="O20" s="211"/>
      <c r="P20" s="211"/>
      <c r="Q20" s="211"/>
      <c r="R20" s="211"/>
      <c r="S20" s="211"/>
      <c r="T20" s="211"/>
      <c r="U20" s="45"/>
      <c r="V20" s="45"/>
      <c r="W20" s="45"/>
      <c r="X20" s="45"/>
      <c r="Y20" s="45"/>
      <c r="Z20" s="45"/>
      <c r="AA20" s="211"/>
      <c r="AB20" s="211"/>
      <c r="AC20" s="211"/>
      <c r="AD20" s="211"/>
      <c r="AE20" s="211"/>
      <c r="AF20" s="211"/>
      <c r="AG20" s="211"/>
      <c r="AH20" s="211"/>
      <c r="AI20" s="211"/>
      <c r="AJ20" s="45"/>
      <c r="AK20" s="45"/>
      <c r="AL20" s="45"/>
      <c r="AM20" s="45"/>
      <c r="AN20" s="45"/>
      <c r="AO20" s="211"/>
      <c r="AP20" s="211"/>
      <c r="AQ20" s="211"/>
      <c r="AR20" s="211"/>
      <c r="AS20" s="211"/>
      <c r="AT20" s="211"/>
      <c r="AU20" s="211"/>
      <c r="AV20" s="211"/>
      <c r="AW20" s="211"/>
      <c r="AX20" s="41"/>
      <c r="AY20" s="41"/>
      <c r="AZ20" s="41"/>
      <c r="BA20" s="41"/>
    </row>
    <row r="21" spans="1:53" x14ac:dyDescent="0.25">
      <c r="A21" s="214"/>
      <c r="B21" s="41"/>
      <c r="C21" s="41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1"/>
      <c r="AY21" s="41"/>
      <c r="AZ21" s="41"/>
      <c r="BA21" s="41"/>
    </row>
    <row r="23" spans="1:53" x14ac:dyDescent="0.25">
      <c r="D23" s="45"/>
      <c r="E23" s="211" t="s">
        <v>131</v>
      </c>
      <c r="F23" s="211"/>
      <c r="G23" s="211"/>
      <c r="H23" s="211"/>
      <c r="I23" s="211"/>
      <c r="J23" s="211"/>
      <c r="K23" s="45"/>
      <c r="L23" s="45"/>
      <c r="M23" s="45"/>
      <c r="N23" s="57"/>
      <c r="O23" s="58"/>
      <c r="P23" s="58"/>
      <c r="Q23" s="58"/>
      <c r="R23" s="58"/>
      <c r="S23" s="58"/>
      <c r="T23" s="58"/>
    </row>
    <row r="24" spans="1:53" x14ac:dyDescent="0.25">
      <c r="D24" s="48" t="s">
        <v>128</v>
      </c>
      <c r="E24" s="211"/>
      <c r="F24" s="211"/>
      <c r="G24" s="211"/>
      <c r="H24" s="211"/>
      <c r="I24" s="211"/>
      <c r="J24" s="211"/>
      <c r="K24" s="45"/>
      <c r="L24" s="45"/>
      <c r="M24" s="45"/>
      <c r="N24" s="57"/>
      <c r="O24" s="58"/>
      <c r="P24" s="58"/>
      <c r="Q24" s="58"/>
      <c r="R24" s="58"/>
      <c r="S24" s="58"/>
      <c r="T24" s="58"/>
    </row>
    <row r="25" spans="1:53" x14ac:dyDescent="0.25">
      <c r="D25" s="45"/>
      <c r="E25" s="211"/>
      <c r="F25" s="211"/>
      <c r="G25" s="211"/>
      <c r="H25" s="211"/>
      <c r="I25" s="211"/>
      <c r="J25" s="211"/>
      <c r="K25" s="45"/>
      <c r="L25" s="45"/>
      <c r="M25" s="45"/>
      <c r="N25" s="57"/>
      <c r="O25" s="58"/>
      <c r="P25" s="58"/>
      <c r="Q25" s="58"/>
      <c r="R25" s="58"/>
      <c r="S25" s="58"/>
      <c r="T25" s="58"/>
    </row>
  </sheetData>
  <mergeCells count="86">
    <mergeCell ref="E23:J25"/>
    <mergeCell ref="U8:U9"/>
    <mergeCell ref="S8:S9"/>
    <mergeCell ref="A11:A21"/>
    <mergeCell ref="E12:J14"/>
    <mergeCell ref="O12:T14"/>
    <mergeCell ref="T8:T9"/>
    <mergeCell ref="G8:G9"/>
    <mergeCell ref="H8:H9"/>
    <mergeCell ref="I8:I9"/>
    <mergeCell ref="J8:J9"/>
    <mergeCell ref="K8:K9"/>
    <mergeCell ref="B8:B9"/>
    <mergeCell ref="C8:C9"/>
    <mergeCell ref="D8:D9"/>
    <mergeCell ref="E8:E9"/>
    <mergeCell ref="AA12:AI14"/>
    <mergeCell ref="AO12:AW14"/>
    <mergeCell ref="E18:J20"/>
    <mergeCell ref="O18:T20"/>
    <mergeCell ref="AA18:AI20"/>
    <mergeCell ref="AO18:AW20"/>
    <mergeCell ref="AS8:AS9"/>
    <mergeCell ref="AT8:AT9"/>
    <mergeCell ref="AU8:AU9"/>
    <mergeCell ref="AV8:AV9"/>
    <mergeCell ref="AW8:AW9"/>
    <mergeCell ref="AN8:AN9"/>
    <mergeCell ref="AO8:AO9"/>
    <mergeCell ref="AP8:AP9"/>
    <mergeCell ref="AQ8:AQ9"/>
    <mergeCell ref="AR8:AR9"/>
    <mergeCell ref="AI8:AI9"/>
    <mergeCell ref="AJ8:AJ9"/>
    <mergeCell ref="AK8:AK9"/>
    <mergeCell ref="AL8:AL9"/>
    <mergeCell ref="AM8:AM9"/>
    <mergeCell ref="AD8:AD9"/>
    <mergeCell ref="AE8:AE9"/>
    <mergeCell ref="AF8:AF9"/>
    <mergeCell ref="AG8:AG9"/>
    <mergeCell ref="AH8:AH9"/>
    <mergeCell ref="Y8:Y9"/>
    <mergeCell ref="Z8:Z9"/>
    <mergeCell ref="AA8:AA9"/>
    <mergeCell ref="AB8:AB9"/>
    <mergeCell ref="AC8:AC9"/>
    <mergeCell ref="C1:AW1"/>
    <mergeCell ref="A2:A4"/>
    <mergeCell ref="B2:E2"/>
    <mergeCell ref="F2:F3"/>
    <mergeCell ref="G2:I2"/>
    <mergeCell ref="J2:J3"/>
    <mergeCell ref="K2:N2"/>
    <mergeCell ref="O2:R2"/>
    <mergeCell ref="S2:S3"/>
    <mergeCell ref="T2:V2"/>
    <mergeCell ref="AW2:AW3"/>
    <mergeCell ref="W2:W3"/>
    <mergeCell ref="X2:Z2"/>
    <mergeCell ref="AA2:AA3"/>
    <mergeCell ref="AB2:AE2"/>
    <mergeCell ref="AG2:AI2"/>
    <mergeCell ref="AF2:AF3"/>
    <mergeCell ref="AX2:BA2"/>
    <mergeCell ref="AJ2:AJ3"/>
    <mergeCell ref="AK2:AN2"/>
    <mergeCell ref="AO2:AR2"/>
    <mergeCell ref="AS2:AS3"/>
    <mergeCell ref="AT2:AV2"/>
    <mergeCell ref="AX8:AX9"/>
    <mergeCell ref="AY8:AY9"/>
    <mergeCell ref="AZ8:AZ9"/>
    <mergeCell ref="BA8:BA9"/>
    <mergeCell ref="A8:A9"/>
    <mergeCell ref="L8:L9"/>
    <mergeCell ref="M8:M9"/>
    <mergeCell ref="N8:N9"/>
    <mergeCell ref="F8:F9"/>
    <mergeCell ref="V8:V9"/>
    <mergeCell ref="W8:W9"/>
    <mergeCell ref="X8:X9"/>
    <mergeCell ref="O8:O9"/>
    <mergeCell ref="P8:P9"/>
    <mergeCell ref="Q8:Q9"/>
    <mergeCell ref="R8:R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ПОСО</vt:lpstr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Лейла Мержоева</cp:lastModifiedBy>
  <cp:lastPrinted>2024-11-01T08:23:45Z</cp:lastPrinted>
  <dcterms:created xsi:type="dcterms:W3CDTF">1996-10-08T23:32:33Z</dcterms:created>
  <dcterms:modified xsi:type="dcterms:W3CDTF">2024-11-01T08:28:20Z</dcterms:modified>
</cp:coreProperties>
</file>